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99"/>
  </bookViews>
  <sheets>
    <sheet name="2022" sheetId="3" r:id="rId1"/>
  </sheets>
  <calcPr calcId="144525"/>
</workbook>
</file>

<file path=xl/sharedStrings.xml><?xml version="1.0" encoding="utf-8"?>
<sst xmlns="http://schemas.openxmlformats.org/spreadsheetml/2006/main" count="366" uniqueCount="82">
  <si>
    <t>2022年湖南佰庭灰、渣年度出库表</t>
  </si>
  <si>
    <t>序号</t>
  </si>
  <si>
    <t>日期</t>
  </si>
  <si>
    <t>佰庭1号湿灰</t>
  </si>
  <si>
    <t>佰庭2号湿灰</t>
  </si>
  <si>
    <t>佰庭1号干灰</t>
  </si>
  <si>
    <t>佰庭2号干灰</t>
  </si>
  <si>
    <t>佰庭粉煤灰</t>
  </si>
  <si>
    <t>佰庭1号炉渣</t>
  </si>
  <si>
    <t>佰庭2号炉渣</t>
  </si>
  <si>
    <t>佰庭炉渣</t>
  </si>
  <si>
    <t>车数</t>
  </si>
  <si>
    <t>净重（吨）</t>
  </si>
  <si>
    <t>总车数</t>
  </si>
  <si>
    <t>总净重（吨）</t>
  </si>
  <si>
    <t>合计：</t>
  </si>
  <si>
    <t>2022年韶关和悦灰、渣、石膏年度出库表</t>
  </si>
  <si>
    <t>和悦1号湿灰</t>
  </si>
  <si>
    <t>和悦2号湿灰</t>
  </si>
  <si>
    <t>和悦1号干灰</t>
  </si>
  <si>
    <t>和悦2号干灰</t>
  </si>
  <si>
    <t>和悦粉煤灰</t>
  </si>
  <si>
    <t>和悦1号炉渣</t>
  </si>
  <si>
    <t>和悦2号炉渣</t>
  </si>
  <si>
    <t>和悦炉渣</t>
  </si>
  <si>
    <t>和悦石膏</t>
  </si>
  <si>
    <t>2022年乳源环宇灰、渣年度出库表</t>
  </si>
  <si>
    <t>2022年中转四矿灰场年度出库表</t>
  </si>
  <si>
    <t>环宇1号湿灰</t>
  </si>
  <si>
    <t>环宇2号湿灰</t>
  </si>
  <si>
    <t>环宇1号干灰</t>
  </si>
  <si>
    <t>环宇2号干灰</t>
  </si>
  <si>
    <t>环宇粉煤灰</t>
  </si>
  <si>
    <t>环宇1号炉渣</t>
  </si>
  <si>
    <t>环宇2号炉渣</t>
  </si>
  <si>
    <t>环宇炉渣</t>
  </si>
  <si>
    <t>1号湿灰</t>
  </si>
  <si>
    <t>2号湿灰</t>
  </si>
  <si>
    <t>1号炉渣</t>
  </si>
  <si>
    <t>2号炉渣</t>
  </si>
  <si>
    <t>粉煤灰</t>
  </si>
  <si>
    <t>炉渣</t>
  </si>
  <si>
    <t>2022年傲瑞炉渣年度出库表</t>
  </si>
  <si>
    <t>2022年明辉粉煤灰年度出库表</t>
  </si>
  <si>
    <t>2022年韶关亨泰炉渣年度出库表</t>
  </si>
  <si>
    <t>傲瑞1号炉渣</t>
  </si>
  <si>
    <t>傲瑞2号炉渣</t>
  </si>
  <si>
    <t>傲瑞炉渣</t>
  </si>
  <si>
    <t>明辉1号湿灰</t>
  </si>
  <si>
    <t>明辉1号干灰</t>
  </si>
  <si>
    <t>明辉2号湿灰</t>
  </si>
  <si>
    <t>明辉2号干灰</t>
  </si>
  <si>
    <t>明辉粉煤灰</t>
  </si>
  <si>
    <t>亨泰1号炉渣</t>
  </si>
  <si>
    <t>亨泰2号炉渣</t>
  </si>
  <si>
    <t>亨泰炉渣</t>
  </si>
  <si>
    <t>2022年灰、渣、石膏出库汇总</t>
  </si>
  <si>
    <t>2022年珠海海中贸易灰、渣年度出库表</t>
  </si>
  <si>
    <t>石膏</t>
  </si>
  <si>
    <t>海中1号湿灰</t>
  </si>
  <si>
    <t>海中2号湿灰</t>
  </si>
  <si>
    <t>海中1号干灰</t>
  </si>
  <si>
    <t>海中2号干灰</t>
  </si>
  <si>
    <t>海中粉煤灰</t>
  </si>
  <si>
    <t>海中1号炉渣</t>
  </si>
  <si>
    <t>海中2号炉渣</t>
  </si>
  <si>
    <t>海中炉渣</t>
  </si>
  <si>
    <t>2022年新南华灰、渣年度出库表</t>
  </si>
  <si>
    <t>2022年华杰粉煤灰年度出库表</t>
  </si>
  <si>
    <t>新南华1号干灰</t>
  </si>
  <si>
    <t>新南华2号干灰</t>
  </si>
  <si>
    <t>新南华粉煤灰</t>
  </si>
  <si>
    <t>新南华1号炉渣</t>
  </si>
  <si>
    <t>新南华2号炉渣</t>
  </si>
  <si>
    <t>新南华炉渣</t>
  </si>
  <si>
    <t>备注</t>
  </si>
  <si>
    <t>华杰1号粉煤灰</t>
  </si>
  <si>
    <t>华杰2号粉煤灰</t>
  </si>
  <si>
    <t>华杰粉煤灰</t>
  </si>
  <si>
    <t>2022年1月12日始，退出承包</t>
  </si>
  <si>
    <t>退出承包，只清运2022/1/18当天粉煤灰</t>
  </si>
  <si>
    <t>/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</si>
</sst>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3"/>
      <name val="宋体"/>
      <charset val="134"/>
    </font>
    <font>
      <b/>
      <sz val="14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28"/>
      <color rgb="FFFF0000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0" borderId="3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36" applyNumberFormat="0" applyAlignment="0" applyProtection="0">
      <alignment vertical="center"/>
    </xf>
    <xf numFmtId="0" fontId="25" fillId="11" borderId="32" applyNumberFormat="0" applyAlignment="0" applyProtection="0">
      <alignment vertical="center"/>
    </xf>
    <xf numFmtId="0" fontId="26" fillId="12" borderId="3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57" fontId="3" fillId="0" borderId="11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57" fontId="3" fillId="0" borderId="8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7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7" fontId="3" fillId="0" borderId="26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1" fontId="11" fillId="0" borderId="31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02"/>
  <sheetViews>
    <sheetView tabSelected="1" zoomScale="90" zoomScaleNormal="90" topLeftCell="A91" workbookViewId="0">
      <selection activeCell="I80" sqref="I80"/>
    </sheetView>
  </sheetViews>
  <sheetFormatPr defaultColWidth="9" defaultRowHeight="13.5"/>
  <cols>
    <col min="1" max="1" width="6.375" customWidth="1"/>
    <col min="2" max="2" width="15" customWidth="1"/>
    <col min="3" max="3" width="11.875" customWidth="1"/>
    <col min="4" max="4" width="17.6416666666667" customWidth="1"/>
    <col min="5" max="5" width="11.5" customWidth="1"/>
    <col min="6" max="6" width="15.125" customWidth="1"/>
    <col min="7" max="7" width="12.25" customWidth="1"/>
    <col min="8" max="8" width="17.225" customWidth="1"/>
    <col min="9" max="9" width="11.625" customWidth="1"/>
    <col min="10" max="10" width="15.125" customWidth="1"/>
    <col min="11" max="11" width="12.75" customWidth="1"/>
    <col min="12" max="12" width="13.875" customWidth="1"/>
    <col min="13" max="13" width="13.5" customWidth="1"/>
    <col min="14" max="14" width="14.625" customWidth="1"/>
    <col min="15" max="15" width="14.75" customWidth="1"/>
    <col min="16" max="16" width="14.5833333333333" customWidth="1"/>
    <col min="17" max="17" width="14.125" customWidth="1"/>
    <col min="18" max="18" width="15.25" customWidth="1"/>
    <col min="19" max="20" width="14.5" customWidth="1"/>
    <col min="21" max="21" width="16.125" customWidth="1"/>
    <col min="22" max="22" width="13.625" customWidth="1"/>
    <col min="23" max="23" width="15" customWidth="1"/>
    <col min="24" max="24" width="16.125" customWidth="1"/>
    <col min="25" max="25" width="14.1666666666667" customWidth="1"/>
    <col min="26" max="26" width="14.25" customWidth="1"/>
    <col min="27" max="27" width="16.125" customWidth="1"/>
    <col min="28" max="28" width="14.5" customWidth="1"/>
    <col min="29" max="29" width="14.75" customWidth="1"/>
    <col min="30" max="30" width="16.25" customWidth="1"/>
    <col min="31" max="31" width="17.075" customWidth="1"/>
    <col min="32" max="32" width="14.75" customWidth="1"/>
    <col min="33" max="33" width="16.3916666666667" customWidth="1"/>
    <col min="34" max="34" width="14" customWidth="1"/>
    <col min="35" max="35" width="9.875" customWidth="1"/>
    <col min="36" max="36" width="16.25" customWidth="1"/>
    <col min="37" max="37" width="10.875" customWidth="1"/>
    <col min="38" max="38" width="15.875" customWidth="1"/>
    <col min="39" max="39" width="11" customWidth="1"/>
    <col min="40" max="40" width="13.125" customWidth="1"/>
  </cols>
  <sheetData>
    <row r="1" ht="70" customHeight="1" spans="1:4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ht="27" customHeight="1" spans="1:18">
      <c r="A2" s="2" t="s">
        <v>1</v>
      </c>
      <c r="B2" s="3" t="s">
        <v>2</v>
      </c>
      <c r="C2" s="4" t="s">
        <v>3</v>
      </c>
      <c r="D2" s="5"/>
      <c r="E2" s="5" t="s">
        <v>4</v>
      </c>
      <c r="F2" s="3"/>
      <c r="G2" s="2" t="s">
        <v>5</v>
      </c>
      <c r="H2" s="5"/>
      <c r="I2" s="5" t="s">
        <v>6</v>
      </c>
      <c r="J2" s="3"/>
      <c r="K2" s="42" t="s">
        <v>7</v>
      </c>
      <c r="L2" s="43"/>
      <c r="M2" s="4" t="s">
        <v>8</v>
      </c>
      <c r="N2" s="5"/>
      <c r="O2" s="5" t="s">
        <v>9</v>
      </c>
      <c r="P2" s="3"/>
      <c r="Q2" s="64" t="s">
        <v>10</v>
      </c>
      <c r="R2" s="65"/>
    </row>
    <row r="3" ht="38.25" spans="1:18">
      <c r="A3" s="6"/>
      <c r="B3" s="7"/>
      <c r="C3" s="8" t="s">
        <v>11</v>
      </c>
      <c r="D3" s="9" t="s">
        <v>12</v>
      </c>
      <c r="E3" s="9" t="s">
        <v>11</v>
      </c>
      <c r="F3" s="10" t="s">
        <v>12</v>
      </c>
      <c r="G3" s="11" t="s">
        <v>11</v>
      </c>
      <c r="H3" s="9" t="s">
        <v>12</v>
      </c>
      <c r="I3" s="9" t="s">
        <v>11</v>
      </c>
      <c r="J3" s="10" t="s">
        <v>12</v>
      </c>
      <c r="K3" s="44" t="s">
        <v>13</v>
      </c>
      <c r="L3" s="45" t="s">
        <v>14</v>
      </c>
      <c r="M3" s="8" t="s">
        <v>11</v>
      </c>
      <c r="N3" s="9" t="s">
        <v>12</v>
      </c>
      <c r="O3" s="9" t="s">
        <v>11</v>
      </c>
      <c r="P3" s="10" t="s">
        <v>12</v>
      </c>
      <c r="Q3" s="57" t="s">
        <v>13</v>
      </c>
      <c r="R3" s="66" t="s">
        <v>14</v>
      </c>
    </row>
    <row r="4" ht="30" customHeight="1" spans="1:18">
      <c r="A4" s="12">
        <v>1</v>
      </c>
      <c r="B4" s="13">
        <v>44562</v>
      </c>
      <c r="C4" s="14">
        <v>88</v>
      </c>
      <c r="D4" s="15">
        <v>2783.4</v>
      </c>
      <c r="E4" s="16">
        <v>864</v>
      </c>
      <c r="F4" s="17">
        <v>26563.85</v>
      </c>
      <c r="G4" s="18">
        <v>53</v>
      </c>
      <c r="H4" s="15">
        <v>1572.05</v>
      </c>
      <c r="I4" s="38">
        <v>136</v>
      </c>
      <c r="J4" s="17">
        <v>4053.95</v>
      </c>
      <c r="K4" s="46">
        <f>C4+E4+G4+I4</f>
        <v>1141</v>
      </c>
      <c r="L4" s="17">
        <f t="shared" ref="L4:L15" si="0">D4+F4+H4+J4</f>
        <v>34973.25</v>
      </c>
      <c r="M4" s="47">
        <v>171</v>
      </c>
      <c r="N4" s="15">
        <v>5780.6</v>
      </c>
      <c r="O4" s="38">
        <v>1167</v>
      </c>
      <c r="P4" s="17">
        <v>42293.3</v>
      </c>
      <c r="Q4" s="19">
        <f t="shared" ref="Q4:Q15" si="1">M4+O4</f>
        <v>1338</v>
      </c>
      <c r="R4" s="67">
        <f t="shared" ref="R4:R15" si="2">N4+P4</f>
        <v>48073.9</v>
      </c>
    </row>
    <row r="5" ht="30" customHeight="1" spans="1:18">
      <c r="A5" s="19">
        <v>2</v>
      </c>
      <c r="B5" s="13">
        <v>44593</v>
      </c>
      <c r="C5" s="14">
        <v>583</v>
      </c>
      <c r="D5" s="15">
        <v>15572.55</v>
      </c>
      <c r="E5" s="16">
        <v>0</v>
      </c>
      <c r="F5" s="17">
        <v>0</v>
      </c>
      <c r="G5" s="18">
        <v>53</v>
      </c>
      <c r="H5" s="15">
        <v>1635.9</v>
      </c>
      <c r="I5" s="16">
        <v>0</v>
      </c>
      <c r="J5" s="17">
        <v>0</v>
      </c>
      <c r="K5" s="46">
        <f t="shared" ref="K4:K15" si="3">C5+E5+G5+I5</f>
        <v>636</v>
      </c>
      <c r="L5" s="17">
        <f t="shared" si="0"/>
        <v>17208.45</v>
      </c>
      <c r="M5" s="47">
        <v>786</v>
      </c>
      <c r="N5" s="15">
        <v>26579.2</v>
      </c>
      <c r="O5" s="38">
        <v>8</v>
      </c>
      <c r="P5" s="17">
        <v>263.45</v>
      </c>
      <c r="Q5" s="19">
        <f t="shared" si="1"/>
        <v>794</v>
      </c>
      <c r="R5" s="67">
        <f t="shared" si="2"/>
        <v>26842.65</v>
      </c>
    </row>
    <row r="6" ht="30" customHeight="1" spans="1:18">
      <c r="A6" s="19">
        <v>3</v>
      </c>
      <c r="B6" s="13">
        <v>44621</v>
      </c>
      <c r="C6" s="20">
        <v>0</v>
      </c>
      <c r="D6" s="15">
        <v>0</v>
      </c>
      <c r="E6" s="16">
        <v>179</v>
      </c>
      <c r="F6" s="17">
        <v>4975.9</v>
      </c>
      <c r="G6" s="18">
        <v>3</v>
      </c>
      <c r="H6" s="15">
        <v>87.45</v>
      </c>
      <c r="I6" s="38">
        <v>133</v>
      </c>
      <c r="J6" s="17">
        <v>4147.5</v>
      </c>
      <c r="K6" s="46">
        <f t="shared" si="3"/>
        <v>315</v>
      </c>
      <c r="L6" s="17">
        <f t="shared" si="0"/>
        <v>9210.85</v>
      </c>
      <c r="M6" s="20">
        <v>0</v>
      </c>
      <c r="N6" s="41">
        <v>0</v>
      </c>
      <c r="O6" s="38">
        <v>790</v>
      </c>
      <c r="P6" s="17">
        <v>26553.7</v>
      </c>
      <c r="Q6" s="19">
        <f t="shared" si="1"/>
        <v>790</v>
      </c>
      <c r="R6" s="67">
        <f t="shared" si="2"/>
        <v>26553.7</v>
      </c>
    </row>
    <row r="7" ht="30" customHeight="1" spans="1:18">
      <c r="A7" s="19">
        <v>4</v>
      </c>
      <c r="B7" s="13">
        <v>44652</v>
      </c>
      <c r="C7" s="20">
        <v>0</v>
      </c>
      <c r="D7" s="15">
        <v>0</v>
      </c>
      <c r="E7" s="16">
        <v>3</v>
      </c>
      <c r="F7" s="17">
        <v>67.95</v>
      </c>
      <c r="G7" s="18">
        <v>0</v>
      </c>
      <c r="H7" s="15">
        <v>0</v>
      </c>
      <c r="I7" s="38">
        <v>374</v>
      </c>
      <c r="J7" s="17">
        <v>11245.85</v>
      </c>
      <c r="K7" s="46">
        <f t="shared" si="3"/>
        <v>377</v>
      </c>
      <c r="L7" s="17">
        <f t="shared" si="0"/>
        <v>11313.8</v>
      </c>
      <c r="M7" s="47">
        <v>0</v>
      </c>
      <c r="N7" s="15">
        <v>0</v>
      </c>
      <c r="O7" s="38">
        <v>1308</v>
      </c>
      <c r="P7" s="17">
        <v>44038.2</v>
      </c>
      <c r="Q7" s="19">
        <f t="shared" si="1"/>
        <v>1308</v>
      </c>
      <c r="R7" s="67">
        <f t="shared" si="2"/>
        <v>44038.2</v>
      </c>
    </row>
    <row r="8" ht="30" customHeight="1" spans="1:18">
      <c r="A8" s="19">
        <v>5</v>
      </c>
      <c r="B8" s="13">
        <v>44682</v>
      </c>
      <c r="C8" s="20">
        <v>0</v>
      </c>
      <c r="D8" s="15">
        <v>0</v>
      </c>
      <c r="E8" s="16">
        <v>0</v>
      </c>
      <c r="F8" s="17">
        <v>0</v>
      </c>
      <c r="G8" s="18">
        <v>146</v>
      </c>
      <c r="H8" s="15">
        <v>4616.5</v>
      </c>
      <c r="I8" s="38">
        <v>287</v>
      </c>
      <c r="J8" s="17">
        <v>8853.7</v>
      </c>
      <c r="K8" s="46">
        <f t="shared" si="3"/>
        <v>433</v>
      </c>
      <c r="L8" s="17">
        <f t="shared" si="0"/>
        <v>13470.2</v>
      </c>
      <c r="M8" s="47">
        <v>381</v>
      </c>
      <c r="N8" s="15">
        <v>12537.55</v>
      </c>
      <c r="O8" s="38">
        <v>660</v>
      </c>
      <c r="P8" s="17">
        <v>21743.15</v>
      </c>
      <c r="Q8" s="19">
        <f t="shared" si="1"/>
        <v>1041</v>
      </c>
      <c r="R8" s="67">
        <f t="shared" si="2"/>
        <v>34280.7</v>
      </c>
    </row>
    <row r="9" ht="30" customHeight="1" spans="1:18">
      <c r="A9" s="19">
        <v>6</v>
      </c>
      <c r="B9" s="13">
        <v>44713</v>
      </c>
      <c r="C9" s="20">
        <v>0</v>
      </c>
      <c r="D9" s="15">
        <v>0</v>
      </c>
      <c r="E9" s="16">
        <v>0</v>
      </c>
      <c r="F9" s="17">
        <v>0</v>
      </c>
      <c r="G9" s="18">
        <v>40</v>
      </c>
      <c r="H9" s="15">
        <v>1272.2</v>
      </c>
      <c r="I9" s="38">
        <v>343</v>
      </c>
      <c r="J9" s="17">
        <v>10869.05</v>
      </c>
      <c r="K9" s="46">
        <f t="shared" si="3"/>
        <v>383</v>
      </c>
      <c r="L9" s="17">
        <f t="shared" si="0"/>
        <v>12141.25</v>
      </c>
      <c r="M9" s="47">
        <v>69</v>
      </c>
      <c r="N9" s="15">
        <v>2270.7</v>
      </c>
      <c r="O9" s="38">
        <v>454</v>
      </c>
      <c r="P9" s="17">
        <v>16180.15</v>
      </c>
      <c r="Q9" s="19">
        <f t="shared" si="1"/>
        <v>523</v>
      </c>
      <c r="R9" s="67">
        <f t="shared" si="2"/>
        <v>18450.85</v>
      </c>
    </row>
    <row r="10" ht="30" customHeight="1" spans="1:18">
      <c r="A10" s="19">
        <v>7</v>
      </c>
      <c r="B10" s="13">
        <v>44743</v>
      </c>
      <c r="C10" s="20">
        <v>0</v>
      </c>
      <c r="D10" s="15">
        <v>0</v>
      </c>
      <c r="E10" s="16">
        <v>0</v>
      </c>
      <c r="F10" s="17">
        <v>0</v>
      </c>
      <c r="G10" s="18">
        <v>18</v>
      </c>
      <c r="H10" s="15">
        <v>572.6</v>
      </c>
      <c r="I10" s="48">
        <v>523</v>
      </c>
      <c r="J10" s="49">
        <v>16575.55</v>
      </c>
      <c r="K10" s="46">
        <f t="shared" si="3"/>
        <v>541</v>
      </c>
      <c r="L10" s="17">
        <f t="shared" si="0"/>
        <v>17148.15</v>
      </c>
      <c r="M10" s="47">
        <v>41</v>
      </c>
      <c r="N10" s="15">
        <v>1369.25</v>
      </c>
      <c r="O10" s="38">
        <v>1308</v>
      </c>
      <c r="P10" s="17">
        <v>45896.55</v>
      </c>
      <c r="Q10" s="19">
        <f t="shared" si="1"/>
        <v>1349</v>
      </c>
      <c r="R10" s="67">
        <f t="shared" si="2"/>
        <v>47265.8</v>
      </c>
    </row>
    <row r="11" ht="30" customHeight="1" spans="1:18">
      <c r="A11" s="19">
        <v>8</v>
      </c>
      <c r="B11" s="13">
        <v>44774</v>
      </c>
      <c r="C11" s="20">
        <v>0</v>
      </c>
      <c r="D11" s="15">
        <v>0</v>
      </c>
      <c r="E11" s="16">
        <v>0</v>
      </c>
      <c r="F11" s="17">
        <v>0</v>
      </c>
      <c r="G11" s="21">
        <v>0</v>
      </c>
      <c r="H11" s="15">
        <v>0</v>
      </c>
      <c r="I11" s="38">
        <v>485</v>
      </c>
      <c r="J11" s="17">
        <v>15519.7</v>
      </c>
      <c r="K11" s="46">
        <f t="shared" si="3"/>
        <v>485</v>
      </c>
      <c r="L11" s="17">
        <f t="shared" si="0"/>
        <v>15519.7</v>
      </c>
      <c r="M11" s="20">
        <v>0</v>
      </c>
      <c r="N11" s="41">
        <v>0</v>
      </c>
      <c r="O11" s="38">
        <v>1651</v>
      </c>
      <c r="P11" s="17">
        <v>53727.6</v>
      </c>
      <c r="Q11" s="19">
        <f t="shared" si="1"/>
        <v>1651</v>
      </c>
      <c r="R11" s="67">
        <f t="shared" si="2"/>
        <v>53727.6</v>
      </c>
    </row>
    <row r="12" ht="30" customHeight="1" spans="1:18">
      <c r="A12" s="19">
        <v>9</v>
      </c>
      <c r="B12" s="13">
        <v>44805</v>
      </c>
      <c r="C12" s="20">
        <v>0</v>
      </c>
      <c r="D12" s="15">
        <v>0</v>
      </c>
      <c r="E12" s="16">
        <v>64</v>
      </c>
      <c r="F12" s="17">
        <v>1663.35</v>
      </c>
      <c r="G12" s="21">
        <v>0</v>
      </c>
      <c r="H12" s="15">
        <v>0</v>
      </c>
      <c r="I12" s="38">
        <v>195</v>
      </c>
      <c r="J12" s="17">
        <v>6182.2</v>
      </c>
      <c r="K12" s="46">
        <f t="shared" si="3"/>
        <v>259</v>
      </c>
      <c r="L12" s="17">
        <f t="shared" si="0"/>
        <v>7845.55</v>
      </c>
      <c r="M12" s="20">
        <v>0</v>
      </c>
      <c r="N12" s="41">
        <v>0</v>
      </c>
      <c r="O12" s="38">
        <v>1765</v>
      </c>
      <c r="P12" s="50">
        <v>54506.05</v>
      </c>
      <c r="Q12" s="19">
        <f t="shared" si="1"/>
        <v>1765</v>
      </c>
      <c r="R12" s="67">
        <f t="shared" si="2"/>
        <v>54506.05</v>
      </c>
    </row>
    <row r="13" ht="30" customHeight="1" spans="1:18">
      <c r="A13" s="19">
        <v>10</v>
      </c>
      <c r="B13" s="13">
        <v>44835</v>
      </c>
      <c r="C13" s="20">
        <v>0</v>
      </c>
      <c r="D13" s="15">
        <v>0</v>
      </c>
      <c r="E13" s="16">
        <v>0</v>
      </c>
      <c r="F13" s="17">
        <v>0</v>
      </c>
      <c r="G13" s="18">
        <v>35</v>
      </c>
      <c r="H13" s="15">
        <v>1124.1</v>
      </c>
      <c r="I13" s="38">
        <v>126</v>
      </c>
      <c r="J13" s="17">
        <v>4007.4</v>
      </c>
      <c r="K13" s="46">
        <f t="shared" si="3"/>
        <v>161</v>
      </c>
      <c r="L13" s="17">
        <f t="shared" si="0"/>
        <v>5131.5</v>
      </c>
      <c r="M13" s="47">
        <v>107</v>
      </c>
      <c r="N13" s="15">
        <v>3470.55</v>
      </c>
      <c r="O13" s="38">
        <v>755</v>
      </c>
      <c r="P13" s="17">
        <v>23577.8</v>
      </c>
      <c r="Q13" s="19">
        <f t="shared" si="1"/>
        <v>862</v>
      </c>
      <c r="R13" s="67">
        <f t="shared" si="2"/>
        <v>27048.35</v>
      </c>
    </row>
    <row r="14" ht="30" customHeight="1" spans="1:18">
      <c r="A14" s="19">
        <v>11</v>
      </c>
      <c r="B14" s="13">
        <v>44866</v>
      </c>
      <c r="C14" s="20"/>
      <c r="D14" s="15"/>
      <c r="E14" s="16"/>
      <c r="F14" s="17"/>
      <c r="G14" s="21"/>
      <c r="H14" s="15"/>
      <c r="I14" s="16"/>
      <c r="J14" s="17"/>
      <c r="K14" s="46">
        <f t="shared" si="3"/>
        <v>0</v>
      </c>
      <c r="L14" s="17">
        <f t="shared" si="0"/>
        <v>0</v>
      </c>
      <c r="M14" s="20"/>
      <c r="N14" s="15"/>
      <c r="O14" s="39"/>
      <c r="P14" s="17"/>
      <c r="Q14" s="19">
        <f t="shared" si="1"/>
        <v>0</v>
      </c>
      <c r="R14" s="67">
        <f t="shared" si="2"/>
        <v>0</v>
      </c>
    </row>
    <row r="15" ht="30" customHeight="1" spans="1:18">
      <c r="A15" s="19">
        <v>12</v>
      </c>
      <c r="B15" s="13">
        <v>44896</v>
      </c>
      <c r="C15" s="20"/>
      <c r="D15" s="15"/>
      <c r="E15" s="16"/>
      <c r="F15" s="17"/>
      <c r="G15" s="21"/>
      <c r="H15" s="15"/>
      <c r="I15" s="16"/>
      <c r="J15" s="17"/>
      <c r="K15" s="46">
        <f t="shared" si="3"/>
        <v>0</v>
      </c>
      <c r="L15" s="17">
        <f t="shared" si="0"/>
        <v>0</v>
      </c>
      <c r="M15" s="20"/>
      <c r="N15" s="41"/>
      <c r="O15" s="39"/>
      <c r="P15" s="17"/>
      <c r="Q15" s="19">
        <f t="shared" si="1"/>
        <v>0</v>
      </c>
      <c r="R15" s="67">
        <f t="shared" si="2"/>
        <v>0</v>
      </c>
    </row>
    <row r="16" ht="30" customHeight="1" spans="1:18">
      <c r="A16" s="22"/>
      <c r="B16" s="23" t="s">
        <v>15</v>
      </c>
      <c r="C16" s="24">
        <f t="shared" ref="C16:L16" si="4">SUM(C4:C15)</f>
        <v>671</v>
      </c>
      <c r="D16" s="25">
        <f t="shared" si="4"/>
        <v>18355.95</v>
      </c>
      <c r="E16" s="26">
        <f t="shared" si="4"/>
        <v>1110</v>
      </c>
      <c r="F16" s="27">
        <f t="shared" si="4"/>
        <v>33271.05</v>
      </c>
      <c r="G16" s="22">
        <f t="shared" si="4"/>
        <v>348</v>
      </c>
      <c r="H16" s="25">
        <f t="shared" si="4"/>
        <v>10880.8</v>
      </c>
      <c r="I16" s="26">
        <f t="shared" si="4"/>
        <v>2602</v>
      </c>
      <c r="J16" s="27">
        <f t="shared" si="4"/>
        <v>81454.9</v>
      </c>
      <c r="K16" s="51">
        <f t="shared" si="4"/>
        <v>4731</v>
      </c>
      <c r="L16" s="27">
        <f t="shared" si="4"/>
        <v>143962.7</v>
      </c>
      <c r="M16" s="24">
        <f t="shared" ref="M16:V16" si="5">SUM(M4:M15)</f>
        <v>1555</v>
      </c>
      <c r="N16" s="52">
        <f t="shared" si="5"/>
        <v>52007.85</v>
      </c>
      <c r="O16" s="53">
        <f t="shared" si="5"/>
        <v>9866</v>
      </c>
      <c r="P16" s="27">
        <f t="shared" si="5"/>
        <v>328779.95</v>
      </c>
      <c r="Q16" s="22">
        <f t="shared" si="5"/>
        <v>11421</v>
      </c>
      <c r="R16" s="68">
        <f t="shared" si="5"/>
        <v>380787.8</v>
      </c>
    </row>
    <row r="17" ht="30" customHeight="1" spans="1:20">
      <c r="A17" s="28"/>
      <c r="B17" s="28"/>
      <c r="C17" s="28"/>
      <c r="D17" s="29"/>
      <c r="E17" s="30"/>
      <c r="F17" s="29"/>
      <c r="G17" s="28"/>
      <c r="H17" s="29"/>
      <c r="I17" s="30"/>
      <c r="J17" s="29"/>
      <c r="K17" s="30"/>
      <c r="L17" s="29"/>
      <c r="M17" s="28"/>
      <c r="N17" s="54"/>
      <c r="O17" s="28"/>
      <c r="P17" s="29"/>
      <c r="Q17" s="28"/>
      <c r="R17" s="29"/>
      <c r="S17" s="28"/>
      <c r="T17" s="54"/>
    </row>
    <row r="18" ht="70" customHeight="1" spans="1:20">
      <c r="A18" s="31" t="s">
        <v>16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ht="30" customHeight="1" spans="1:20">
      <c r="A19" s="2" t="s">
        <v>1</v>
      </c>
      <c r="B19" s="3" t="s">
        <v>2</v>
      </c>
      <c r="C19" s="4" t="s">
        <v>17</v>
      </c>
      <c r="D19" s="5"/>
      <c r="E19" s="5" t="s">
        <v>18</v>
      </c>
      <c r="F19" s="3"/>
      <c r="G19" s="2" t="s">
        <v>19</v>
      </c>
      <c r="H19" s="5"/>
      <c r="I19" s="5" t="s">
        <v>20</v>
      </c>
      <c r="J19" s="3"/>
      <c r="K19" s="55" t="s">
        <v>21</v>
      </c>
      <c r="L19" s="56"/>
      <c r="M19" s="4" t="s">
        <v>22</v>
      </c>
      <c r="N19" s="5"/>
      <c r="O19" s="5" t="s">
        <v>23</v>
      </c>
      <c r="P19" s="3"/>
      <c r="Q19" s="69" t="s">
        <v>24</v>
      </c>
      <c r="R19" s="70"/>
      <c r="S19" s="69" t="s">
        <v>25</v>
      </c>
      <c r="T19" s="71"/>
    </row>
    <row r="20" ht="47" customHeight="1" spans="1:20">
      <c r="A20" s="6"/>
      <c r="B20" s="7"/>
      <c r="C20" s="8" t="s">
        <v>11</v>
      </c>
      <c r="D20" s="9" t="s">
        <v>12</v>
      </c>
      <c r="E20" s="9" t="s">
        <v>11</v>
      </c>
      <c r="F20" s="10" t="s">
        <v>12</v>
      </c>
      <c r="G20" s="11" t="s">
        <v>11</v>
      </c>
      <c r="H20" s="9" t="s">
        <v>12</v>
      </c>
      <c r="I20" s="9" t="s">
        <v>11</v>
      </c>
      <c r="J20" s="10" t="s">
        <v>12</v>
      </c>
      <c r="K20" s="57" t="s">
        <v>13</v>
      </c>
      <c r="L20" s="58" t="s">
        <v>14</v>
      </c>
      <c r="M20" s="8" t="s">
        <v>11</v>
      </c>
      <c r="N20" s="9" t="s">
        <v>12</v>
      </c>
      <c r="O20" s="9" t="s">
        <v>11</v>
      </c>
      <c r="P20" s="10" t="s">
        <v>12</v>
      </c>
      <c r="Q20" s="72" t="s">
        <v>13</v>
      </c>
      <c r="R20" s="73" t="s">
        <v>14</v>
      </c>
      <c r="S20" s="72" t="s">
        <v>11</v>
      </c>
      <c r="T20" s="74" t="s">
        <v>12</v>
      </c>
    </row>
    <row r="21" ht="30" customHeight="1" spans="1:20">
      <c r="A21" s="12">
        <v>1</v>
      </c>
      <c r="B21" s="13">
        <v>44562</v>
      </c>
      <c r="C21" s="14">
        <v>268</v>
      </c>
      <c r="D21" s="15">
        <v>6718</v>
      </c>
      <c r="E21" s="16">
        <v>0</v>
      </c>
      <c r="F21" s="17">
        <v>0</v>
      </c>
      <c r="G21" s="18">
        <v>400</v>
      </c>
      <c r="H21" s="15">
        <v>11783.8</v>
      </c>
      <c r="I21" s="38">
        <v>111</v>
      </c>
      <c r="J21" s="17">
        <v>3201.5</v>
      </c>
      <c r="K21" s="21">
        <f>C21+E21+G21+I21</f>
        <v>779</v>
      </c>
      <c r="L21" s="59">
        <f t="shared" ref="L21:L32" si="6">D21+F21+H21+J21</f>
        <v>21703.3</v>
      </c>
      <c r="M21" s="47">
        <v>1190</v>
      </c>
      <c r="N21" s="15">
        <v>38752.7</v>
      </c>
      <c r="O21" s="38">
        <v>105</v>
      </c>
      <c r="P21" s="17">
        <v>3319.4</v>
      </c>
      <c r="Q21" s="19">
        <f t="shared" ref="Q21:Q32" si="7">M21+O21</f>
        <v>1295</v>
      </c>
      <c r="R21" s="75">
        <f t="shared" ref="R21:R32" si="8">N21+P21</f>
        <v>42072.1</v>
      </c>
      <c r="S21" s="76">
        <v>403</v>
      </c>
      <c r="T21" s="77">
        <v>12639.3</v>
      </c>
    </row>
    <row r="22" ht="30" customHeight="1" spans="1:20">
      <c r="A22" s="19">
        <v>2</v>
      </c>
      <c r="B22" s="13">
        <v>44593</v>
      </c>
      <c r="C22" s="14">
        <v>242</v>
      </c>
      <c r="D22" s="15">
        <v>7252.2</v>
      </c>
      <c r="E22" s="16">
        <v>0</v>
      </c>
      <c r="F22" s="17">
        <v>0</v>
      </c>
      <c r="G22" s="18">
        <v>50</v>
      </c>
      <c r="H22" s="15">
        <v>1605.75</v>
      </c>
      <c r="I22" s="16">
        <v>0</v>
      </c>
      <c r="J22" s="17">
        <v>0</v>
      </c>
      <c r="K22" s="21">
        <f t="shared" ref="K21:K32" si="9">C22+E22+G22+I22</f>
        <v>292</v>
      </c>
      <c r="L22" s="59">
        <f t="shared" si="6"/>
        <v>8857.95</v>
      </c>
      <c r="M22" s="47">
        <v>447</v>
      </c>
      <c r="N22" s="41">
        <v>14961.85</v>
      </c>
      <c r="O22" s="39">
        <v>0</v>
      </c>
      <c r="P22" s="17">
        <v>0</v>
      </c>
      <c r="Q22" s="19">
        <f t="shared" si="7"/>
        <v>447</v>
      </c>
      <c r="R22" s="75">
        <f t="shared" si="8"/>
        <v>14961.85</v>
      </c>
      <c r="S22" s="78">
        <v>158</v>
      </c>
      <c r="T22" s="79">
        <v>5235.35</v>
      </c>
    </row>
    <row r="23" ht="30" customHeight="1" spans="1:20">
      <c r="A23" s="19">
        <v>3</v>
      </c>
      <c r="B23" s="13">
        <v>44621</v>
      </c>
      <c r="C23" s="14">
        <v>52</v>
      </c>
      <c r="D23" s="15">
        <v>1291.35</v>
      </c>
      <c r="E23" s="16">
        <v>4</v>
      </c>
      <c r="F23" s="17">
        <v>116.65</v>
      </c>
      <c r="G23" s="18">
        <v>76</v>
      </c>
      <c r="H23" s="15">
        <v>2217</v>
      </c>
      <c r="I23" s="38">
        <v>282</v>
      </c>
      <c r="J23" s="17">
        <v>8681.7</v>
      </c>
      <c r="K23" s="21">
        <f t="shared" si="9"/>
        <v>414</v>
      </c>
      <c r="L23" s="59">
        <f t="shared" si="6"/>
        <v>12306.7</v>
      </c>
      <c r="M23" s="47">
        <v>225</v>
      </c>
      <c r="N23" s="15">
        <v>7419.95</v>
      </c>
      <c r="O23" s="38">
        <v>458</v>
      </c>
      <c r="P23" s="17">
        <v>14961.6</v>
      </c>
      <c r="Q23" s="19">
        <f t="shared" si="7"/>
        <v>683</v>
      </c>
      <c r="R23" s="75">
        <f t="shared" si="8"/>
        <v>22381.55</v>
      </c>
      <c r="S23" s="18">
        <v>186</v>
      </c>
      <c r="T23" s="80">
        <v>6119.2</v>
      </c>
    </row>
    <row r="24" ht="30" customHeight="1" spans="1:20">
      <c r="A24" s="19">
        <v>4</v>
      </c>
      <c r="B24" s="13">
        <v>44652</v>
      </c>
      <c r="C24" s="14">
        <v>0</v>
      </c>
      <c r="D24" s="15">
        <v>0</v>
      </c>
      <c r="E24" s="16">
        <v>0</v>
      </c>
      <c r="F24" s="17">
        <v>0</v>
      </c>
      <c r="G24" s="18">
        <v>542</v>
      </c>
      <c r="H24" s="15">
        <v>17071.1</v>
      </c>
      <c r="I24" s="38">
        <v>0</v>
      </c>
      <c r="J24" s="17">
        <v>0</v>
      </c>
      <c r="K24" s="21">
        <f t="shared" si="9"/>
        <v>542</v>
      </c>
      <c r="L24" s="59">
        <f t="shared" si="6"/>
        <v>17071.1</v>
      </c>
      <c r="M24" s="47">
        <v>971</v>
      </c>
      <c r="N24" s="15">
        <v>31702.3</v>
      </c>
      <c r="O24" s="38">
        <v>0</v>
      </c>
      <c r="P24" s="17">
        <v>0</v>
      </c>
      <c r="Q24" s="19">
        <f t="shared" si="7"/>
        <v>971</v>
      </c>
      <c r="R24" s="75">
        <f t="shared" si="8"/>
        <v>31702.3</v>
      </c>
      <c r="S24" s="18">
        <v>319</v>
      </c>
      <c r="T24" s="80">
        <v>10026</v>
      </c>
    </row>
    <row r="25" ht="30" customHeight="1" spans="1:20">
      <c r="A25" s="19">
        <v>5</v>
      </c>
      <c r="B25" s="13">
        <v>44682</v>
      </c>
      <c r="C25" s="14">
        <v>0</v>
      </c>
      <c r="D25" s="15">
        <v>0</v>
      </c>
      <c r="E25" s="16">
        <v>0</v>
      </c>
      <c r="F25" s="17">
        <v>0</v>
      </c>
      <c r="G25" s="18">
        <v>293</v>
      </c>
      <c r="H25" s="15">
        <v>9348.85</v>
      </c>
      <c r="I25" s="16">
        <v>0</v>
      </c>
      <c r="J25" s="17">
        <v>0</v>
      </c>
      <c r="K25" s="21">
        <f t="shared" si="9"/>
        <v>293</v>
      </c>
      <c r="L25" s="59">
        <f t="shared" si="6"/>
        <v>9348.85</v>
      </c>
      <c r="M25" s="47">
        <v>657</v>
      </c>
      <c r="N25" s="41">
        <v>21537.95</v>
      </c>
      <c r="O25" s="39">
        <v>0</v>
      </c>
      <c r="P25" s="17">
        <v>0</v>
      </c>
      <c r="Q25" s="19">
        <f t="shared" si="7"/>
        <v>657</v>
      </c>
      <c r="R25" s="75">
        <f t="shared" si="8"/>
        <v>21537.95</v>
      </c>
      <c r="S25" s="18">
        <v>228</v>
      </c>
      <c r="T25" s="80">
        <v>7223.75</v>
      </c>
    </row>
    <row r="26" ht="30" customHeight="1" spans="1:20">
      <c r="A26" s="19">
        <v>6</v>
      </c>
      <c r="B26" s="13">
        <v>44713</v>
      </c>
      <c r="C26" s="20">
        <v>0</v>
      </c>
      <c r="D26" s="15">
        <v>0</v>
      </c>
      <c r="E26" s="16">
        <v>0</v>
      </c>
      <c r="F26" s="17">
        <v>0</v>
      </c>
      <c r="G26" s="18">
        <v>192</v>
      </c>
      <c r="H26" s="15">
        <v>6037.95</v>
      </c>
      <c r="I26" s="38">
        <v>15</v>
      </c>
      <c r="J26" s="17">
        <v>464.45</v>
      </c>
      <c r="K26" s="21">
        <f t="shared" si="9"/>
        <v>207</v>
      </c>
      <c r="L26" s="59">
        <f t="shared" si="6"/>
        <v>6502.4</v>
      </c>
      <c r="M26" s="47">
        <v>400</v>
      </c>
      <c r="N26" s="15">
        <v>13343.45</v>
      </c>
      <c r="O26" s="38">
        <v>27</v>
      </c>
      <c r="P26" s="17">
        <v>911.15</v>
      </c>
      <c r="Q26" s="19">
        <f t="shared" si="7"/>
        <v>427</v>
      </c>
      <c r="R26" s="75">
        <f t="shared" si="8"/>
        <v>14254.6</v>
      </c>
      <c r="S26" s="18">
        <v>252</v>
      </c>
      <c r="T26" s="80">
        <v>7910.7</v>
      </c>
    </row>
    <row r="27" ht="30" customHeight="1" spans="1:20">
      <c r="A27" s="19">
        <v>7</v>
      </c>
      <c r="B27" s="13">
        <v>44743</v>
      </c>
      <c r="C27" s="14">
        <v>0</v>
      </c>
      <c r="D27" s="15">
        <v>0</v>
      </c>
      <c r="E27" s="16">
        <v>0</v>
      </c>
      <c r="F27" s="17">
        <v>0</v>
      </c>
      <c r="G27" s="18">
        <v>192</v>
      </c>
      <c r="H27" s="15">
        <v>6349.7</v>
      </c>
      <c r="I27" s="38">
        <v>0</v>
      </c>
      <c r="J27" s="17">
        <v>0</v>
      </c>
      <c r="K27" s="21">
        <f t="shared" si="9"/>
        <v>192</v>
      </c>
      <c r="L27" s="59">
        <f t="shared" si="6"/>
        <v>6349.7</v>
      </c>
      <c r="M27" s="47">
        <v>803</v>
      </c>
      <c r="N27" s="15">
        <v>26572.15</v>
      </c>
      <c r="O27" s="38">
        <v>0</v>
      </c>
      <c r="P27" s="17">
        <v>0</v>
      </c>
      <c r="Q27" s="19">
        <f t="shared" si="7"/>
        <v>803</v>
      </c>
      <c r="R27" s="75">
        <f t="shared" si="8"/>
        <v>26572.15</v>
      </c>
      <c r="S27" s="18">
        <v>427</v>
      </c>
      <c r="T27" s="80">
        <v>13238.2</v>
      </c>
    </row>
    <row r="28" ht="30" customHeight="1" spans="1:20">
      <c r="A28" s="19">
        <v>8</v>
      </c>
      <c r="B28" s="13">
        <v>44774</v>
      </c>
      <c r="C28" s="14">
        <v>0</v>
      </c>
      <c r="D28" s="15">
        <v>0</v>
      </c>
      <c r="E28" s="16">
        <v>0</v>
      </c>
      <c r="F28" s="17">
        <v>0</v>
      </c>
      <c r="G28" s="18">
        <v>237</v>
      </c>
      <c r="H28" s="15">
        <v>7603.45</v>
      </c>
      <c r="I28" s="38">
        <v>17</v>
      </c>
      <c r="J28" s="17">
        <v>571.3</v>
      </c>
      <c r="K28" s="21">
        <f t="shared" si="9"/>
        <v>254</v>
      </c>
      <c r="L28" s="59">
        <f t="shared" si="6"/>
        <v>8174.75</v>
      </c>
      <c r="M28" s="47">
        <v>951</v>
      </c>
      <c r="N28" s="15">
        <v>30487.95</v>
      </c>
      <c r="O28" s="38">
        <v>76</v>
      </c>
      <c r="P28" s="17">
        <v>2514.5</v>
      </c>
      <c r="Q28" s="19">
        <f t="shared" si="7"/>
        <v>1027</v>
      </c>
      <c r="R28" s="75">
        <f t="shared" si="8"/>
        <v>33002.45</v>
      </c>
      <c r="S28" s="18">
        <v>547</v>
      </c>
      <c r="T28" s="80">
        <v>16875.2</v>
      </c>
    </row>
    <row r="29" ht="30" customHeight="1" spans="1:20">
      <c r="A29" s="19">
        <v>9</v>
      </c>
      <c r="B29" s="13">
        <v>44805</v>
      </c>
      <c r="C29" s="14">
        <v>23</v>
      </c>
      <c r="D29" s="15">
        <v>511.4</v>
      </c>
      <c r="E29" s="16">
        <v>0</v>
      </c>
      <c r="F29" s="17">
        <v>0</v>
      </c>
      <c r="G29" s="18">
        <v>197</v>
      </c>
      <c r="H29" s="15">
        <v>6420.9</v>
      </c>
      <c r="I29" s="16">
        <v>0</v>
      </c>
      <c r="J29" s="17">
        <v>0</v>
      </c>
      <c r="K29" s="21">
        <f t="shared" si="9"/>
        <v>220</v>
      </c>
      <c r="L29" s="59">
        <f t="shared" si="6"/>
        <v>6932.3</v>
      </c>
      <c r="M29" s="47">
        <v>985</v>
      </c>
      <c r="N29" s="15">
        <v>31445.85</v>
      </c>
      <c r="O29" s="39">
        <v>0</v>
      </c>
      <c r="P29" s="17">
        <v>0</v>
      </c>
      <c r="Q29" s="19">
        <f t="shared" si="7"/>
        <v>985</v>
      </c>
      <c r="R29" s="75">
        <f t="shared" si="8"/>
        <v>31445.85</v>
      </c>
      <c r="S29" s="18">
        <v>633</v>
      </c>
      <c r="T29" s="80">
        <v>19352.95</v>
      </c>
    </row>
    <row r="30" ht="30" customHeight="1" spans="1:20">
      <c r="A30" s="19">
        <v>10</v>
      </c>
      <c r="B30" s="13">
        <v>44835</v>
      </c>
      <c r="C30" s="20">
        <v>0</v>
      </c>
      <c r="D30" s="15">
        <v>0</v>
      </c>
      <c r="E30" s="16">
        <v>0</v>
      </c>
      <c r="F30" s="17">
        <v>0</v>
      </c>
      <c r="G30" s="18">
        <v>141</v>
      </c>
      <c r="H30" s="15">
        <v>4675</v>
      </c>
      <c r="I30" s="16">
        <v>0</v>
      </c>
      <c r="J30" s="17">
        <v>0</v>
      </c>
      <c r="K30" s="21">
        <f t="shared" si="9"/>
        <v>141</v>
      </c>
      <c r="L30" s="59">
        <f t="shared" si="6"/>
        <v>4675</v>
      </c>
      <c r="M30" s="47">
        <v>723</v>
      </c>
      <c r="N30" s="15">
        <v>23184.15</v>
      </c>
      <c r="O30" s="38">
        <v>8</v>
      </c>
      <c r="P30" s="17">
        <v>258.7</v>
      </c>
      <c r="Q30" s="19">
        <f t="shared" si="7"/>
        <v>731</v>
      </c>
      <c r="R30" s="75">
        <f t="shared" si="8"/>
        <v>23442.85</v>
      </c>
      <c r="S30" s="18">
        <v>496</v>
      </c>
      <c r="T30" s="80">
        <v>15360.45</v>
      </c>
    </row>
    <row r="31" ht="30" customHeight="1" spans="1:20">
      <c r="A31" s="19">
        <v>11</v>
      </c>
      <c r="B31" s="13">
        <v>44866</v>
      </c>
      <c r="C31" s="20"/>
      <c r="D31" s="15"/>
      <c r="E31" s="16"/>
      <c r="F31" s="17"/>
      <c r="G31" s="21"/>
      <c r="H31" s="15"/>
      <c r="I31" s="16"/>
      <c r="J31" s="17"/>
      <c r="K31" s="21">
        <f t="shared" si="9"/>
        <v>0</v>
      </c>
      <c r="L31" s="59">
        <f t="shared" si="6"/>
        <v>0</v>
      </c>
      <c r="M31" s="20"/>
      <c r="N31" s="15"/>
      <c r="O31" s="39"/>
      <c r="P31" s="17"/>
      <c r="Q31" s="19">
        <f t="shared" si="7"/>
        <v>0</v>
      </c>
      <c r="R31" s="75">
        <f t="shared" si="8"/>
        <v>0</v>
      </c>
      <c r="S31" s="21"/>
      <c r="T31" s="80"/>
    </row>
    <row r="32" ht="30" customHeight="1" spans="1:20">
      <c r="A32" s="19">
        <v>12</v>
      </c>
      <c r="B32" s="13">
        <v>44896</v>
      </c>
      <c r="C32" s="20"/>
      <c r="D32" s="15"/>
      <c r="E32" s="16"/>
      <c r="F32" s="17"/>
      <c r="G32" s="21"/>
      <c r="H32" s="15"/>
      <c r="I32" s="16"/>
      <c r="J32" s="17"/>
      <c r="K32" s="21">
        <f t="shared" si="9"/>
        <v>0</v>
      </c>
      <c r="L32" s="59">
        <f t="shared" si="6"/>
        <v>0</v>
      </c>
      <c r="M32" s="20"/>
      <c r="N32" s="41"/>
      <c r="O32" s="39"/>
      <c r="P32" s="17"/>
      <c r="Q32" s="19">
        <f t="shared" si="7"/>
        <v>0</v>
      </c>
      <c r="R32" s="75">
        <f t="shared" si="8"/>
        <v>0</v>
      </c>
      <c r="S32" s="21"/>
      <c r="T32" s="80"/>
    </row>
    <row r="33" ht="30" customHeight="1" spans="1:20">
      <c r="A33" s="22"/>
      <c r="B33" s="23" t="s">
        <v>15</v>
      </c>
      <c r="C33" s="24">
        <f t="shared" ref="C33:T33" si="10">SUM(C21:C32)</f>
        <v>585</v>
      </c>
      <c r="D33" s="25">
        <f t="shared" si="10"/>
        <v>15772.95</v>
      </c>
      <c r="E33" s="26">
        <f t="shared" si="10"/>
        <v>4</v>
      </c>
      <c r="F33" s="27">
        <f t="shared" si="10"/>
        <v>116.65</v>
      </c>
      <c r="G33" s="22">
        <f t="shared" si="10"/>
        <v>2320</v>
      </c>
      <c r="H33" s="25">
        <f t="shared" si="10"/>
        <v>73113.5</v>
      </c>
      <c r="I33" s="26">
        <f t="shared" si="10"/>
        <v>425</v>
      </c>
      <c r="J33" s="27">
        <f t="shared" si="10"/>
        <v>12918.95</v>
      </c>
      <c r="K33" s="22">
        <f t="shared" si="10"/>
        <v>3334</v>
      </c>
      <c r="L33" s="60">
        <f t="shared" si="10"/>
        <v>101922.05</v>
      </c>
      <c r="M33" s="24">
        <f t="shared" si="10"/>
        <v>7352</v>
      </c>
      <c r="N33" s="52">
        <f t="shared" si="10"/>
        <v>239408.3</v>
      </c>
      <c r="O33" s="53">
        <f t="shared" si="10"/>
        <v>674</v>
      </c>
      <c r="P33" s="27">
        <f t="shared" si="10"/>
        <v>21965.35</v>
      </c>
      <c r="Q33" s="22">
        <f t="shared" si="10"/>
        <v>8026</v>
      </c>
      <c r="R33" s="27">
        <f t="shared" si="10"/>
        <v>261373.65</v>
      </c>
      <c r="S33" s="22">
        <f t="shared" si="10"/>
        <v>3649</v>
      </c>
      <c r="T33" s="81">
        <f t="shared" si="10"/>
        <v>113981.1</v>
      </c>
    </row>
    <row r="34" ht="24" customHeight="1" spans="1:20">
      <c r="A34" s="28"/>
      <c r="B34" s="28"/>
      <c r="C34" s="28"/>
      <c r="D34" s="29"/>
      <c r="E34" s="30"/>
      <c r="F34" s="29"/>
      <c r="G34" s="28"/>
      <c r="H34" s="29"/>
      <c r="I34" s="30"/>
      <c r="J34" s="29"/>
      <c r="K34" s="28"/>
      <c r="L34" s="29"/>
      <c r="M34" s="28"/>
      <c r="N34" s="54"/>
      <c r="O34" s="28"/>
      <c r="P34" s="29"/>
      <c r="Q34" s="28"/>
      <c r="R34" s="29"/>
      <c r="S34" s="28"/>
      <c r="T34" s="54"/>
    </row>
    <row r="35" ht="70" customHeight="1" spans="1:31">
      <c r="A35" s="31" t="s">
        <v>26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T35" s="32" t="s">
        <v>27</v>
      </c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ht="30" customHeight="1" spans="1:33">
      <c r="A36" s="2" t="s">
        <v>1</v>
      </c>
      <c r="B36" s="3" t="s">
        <v>2</v>
      </c>
      <c r="C36" s="4" t="s">
        <v>28</v>
      </c>
      <c r="D36" s="5"/>
      <c r="E36" s="5" t="s">
        <v>29</v>
      </c>
      <c r="F36" s="3"/>
      <c r="G36" s="2" t="s">
        <v>30</v>
      </c>
      <c r="H36" s="5"/>
      <c r="I36" s="5" t="s">
        <v>31</v>
      </c>
      <c r="J36" s="3"/>
      <c r="K36" s="55" t="s">
        <v>32</v>
      </c>
      <c r="L36" s="56"/>
      <c r="M36" s="4" t="s">
        <v>33</v>
      </c>
      <c r="N36" s="5"/>
      <c r="O36" s="5" t="s">
        <v>34</v>
      </c>
      <c r="P36" s="3"/>
      <c r="Q36" s="69" t="s">
        <v>35</v>
      </c>
      <c r="R36" s="82"/>
      <c r="T36" s="2" t="s">
        <v>1</v>
      </c>
      <c r="U36" s="5" t="s">
        <v>2</v>
      </c>
      <c r="V36" s="5" t="s">
        <v>36</v>
      </c>
      <c r="W36" s="5"/>
      <c r="X36" s="5" t="s">
        <v>37</v>
      </c>
      <c r="Y36" s="5"/>
      <c r="Z36" s="5" t="s">
        <v>38</v>
      </c>
      <c r="AA36" s="5"/>
      <c r="AB36" s="5" t="s">
        <v>39</v>
      </c>
      <c r="AC36" s="5"/>
      <c r="AD36" s="33" t="s">
        <v>40</v>
      </c>
      <c r="AE36" s="34"/>
      <c r="AF36" s="33" t="s">
        <v>41</v>
      </c>
      <c r="AG36" s="34"/>
    </row>
    <row r="37" ht="48" customHeight="1" spans="1:33">
      <c r="A37" s="6"/>
      <c r="B37" s="7"/>
      <c r="C37" s="8" t="s">
        <v>11</v>
      </c>
      <c r="D37" s="9" t="s">
        <v>12</v>
      </c>
      <c r="E37" s="9" t="s">
        <v>11</v>
      </c>
      <c r="F37" s="10" t="s">
        <v>12</v>
      </c>
      <c r="G37" s="11" t="s">
        <v>11</v>
      </c>
      <c r="H37" s="9" t="s">
        <v>12</v>
      </c>
      <c r="I37" s="9" t="s">
        <v>11</v>
      </c>
      <c r="J37" s="10" t="s">
        <v>12</v>
      </c>
      <c r="K37" s="57" t="s">
        <v>13</v>
      </c>
      <c r="L37" s="58" t="s">
        <v>14</v>
      </c>
      <c r="M37" s="8" t="s">
        <v>11</v>
      </c>
      <c r="N37" s="9" t="s">
        <v>12</v>
      </c>
      <c r="O37" s="9" t="s">
        <v>11</v>
      </c>
      <c r="P37" s="10" t="s">
        <v>12</v>
      </c>
      <c r="Q37" s="72" t="s">
        <v>13</v>
      </c>
      <c r="R37" s="83" t="s">
        <v>14</v>
      </c>
      <c r="T37" s="11"/>
      <c r="U37" s="9"/>
      <c r="V37" s="9" t="s">
        <v>11</v>
      </c>
      <c r="W37" s="9" t="s">
        <v>12</v>
      </c>
      <c r="X37" s="9" t="s">
        <v>11</v>
      </c>
      <c r="Y37" s="9" t="s">
        <v>12</v>
      </c>
      <c r="Z37" s="9" t="s">
        <v>11</v>
      </c>
      <c r="AA37" s="9" t="s">
        <v>12</v>
      </c>
      <c r="AB37" s="9" t="s">
        <v>11</v>
      </c>
      <c r="AC37" s="9" t="s">
        <v>12</v>
      </c>
      <c r="AD37" s="35" t="s">
        <v>13</v>
      </c>
      <c r="AE37" s="36" t="s">
        <v>14</v>
      </c>
      <c r="AF37" s="35" t="s">
        <v>13</v>
      </c>
      <c r="AG37" s="36" t="s">
        <v>14</v>
      </c>
    </row>
    <row r="38" ht="30" customHeight="1" spans="1:33">
      <c r="A38" s="12">
        <v>1</v>
      </c>
      <c r="B38" s="13">
        <v>44562</v>
      </c>
      <c r="C38" s="14">
        <v>235</v>
      </c>
      <c r="D38" s="15">
        <v>6424.45</v>
      </c>
      <c r="E38" s="16">
        <v>12</v>
      </c>
      <c r="F38" s="17">
        <v>356.35</v>
      </c>
      <c r="G38" s="18">
        <v>74</v>
      </c>
      <c r="H38" s="15">
        <v>2306.7</v>
      </c>
      <c r="I38" s="38">
        <v>7</v>
      </c>
      <c r="J38" s="17">
        <v>221.8</v>
      </c>
      <c r="K38" s="21">
        <f t="shared" ref="K38:K49" si="11">C38+E38+G38+I38</f>
        <v>328</v>
      </c>
      <c r="L38" s="59">
        <f t="shared" ref="L38:L49" si="12">D38+F38+H38+J38</f>
        <v>9309.3</v>
      </c>
      <c r="M38" s="47">
        <v>425</v>
      </c>
      <c r="N38" s="15">
        <v>14303.1</v>
      </c>
      <c r="O38" s="38">
        <v>117</v>
      </c>
      <c r="P38" s="17">
        <v>3983.95</v>
      </c>
      <c r="Q38" s="19">
        <f t="shared" ref="Q38:Q49" si="13">M38+O38</f>
        <v>542</v>
      </c>
      <c r="R38" s="67">
        <f t="shared" ref="R38:R49" si="14">N38+P38</f>
        <v>18287.05</v>
      </c>
      <c r="T38" s="21">
        <v>1</v>
      </c>
      <c r="U38" s="37">
        <v>44562</v>
      </c>
      <c r="V38" s="16">
        <v>0</v>
      </c>
      <c r="W38" s="15">
        <v>0</v>
      </c>
      <c r="X38" s="38">
        <v>0</v>
      </c>
      <c r="Y38" s="15">
        <v>0</v>
      </c>
      <c r="Z38" s="16">
        <v>0</v>
      </c>
      <c r="AA38" s="15">
        <v>0</v>
      </c>
      <c r="AB38" s="38">
        <v>0</v>
      </c>
      <c r="AC38" s="15">
        <v>0</v>
      </c>
      <c r="AD38" s="39">
        <f>V38+X38</f>
        <v>0</v>
      </c>
      <c r="AE38" s="40">
        <f>W38+Y38</f>
        <v>0</v>
      </c>
      <c r="AF38" s="39">
        <f>Z38+AB38</f>
        <v>0</v>
      </c>
      <c r="AG38" s="40">
        <f>AA38+AC38</f>
        <v>0</v>
      </c>
    </row>
    <row r="39" ht="30" customHeight="1" spans="1:33">
      <c r="A39" s="19">
        <v>2</v>
      </c>
      <c r="B39" s="13">
        <v>44593</v>
      </c>
      <c r="C39" s="14">
        <v>196</v>
      </c>
      <c r="D39" s="15">
        <v>5671.55</v>
      </c>
      <c r="E39" s="16">
        <v>0</v>
      </c>
      <c r="F39" s="17">
        <v>0</v>
      </c>
      <c r="G39" s="18">
        <v>8</v>
      </c>
      <c r="H39" s="15">
        <v>251.1</v>
      </c>
      <c r="I39" s="16">
        <v>0</v>
      </c>
      <c r="J39" s="17">
        <v>0</v>
      </c>
      <c r="K39" s="21">
        <f t="shared" si="11"/>
        <v>204</v>
      </c>
      <c r="L39" s="59">
        <f t="shared" si="12"/>
        <v>5922.65</v>
      </c>
      <c r="M39" s="47">
        <v>324</v>
      </c>
      <c r="N39" s="15">
        <v>11013.05</v>
      </c>
      <c r="O39" s="39">
        <v>0</v>
      </c>
      <c r="P39" s="17">
        <v>0</v>
      </c>
      <c r="Q39" s="19">
        <f t="shared" si="13"/>
        <v>324</v>
      </c>
      <c r="R39" s="67">
        <f t="shared" si="14"/>
        <v>11013.05</v>
      </c>
      <c r="T39" s="21">
        <v>2</v>
      </c>
      <c r="U39" s="37">
        <v>44593</v>
      </c>
      <c r="V39" s="16">
        <v>0</v>
      </c>
      <c r="W39" s="15">
        <v>0</v>
      </c>
      <c r="X39" s="38">
        <v>0</v>
      </c>
      <c r="Y39" s="15">
        <v>0</v>
      </c>
      <c r="Z39" s="16">
        <v>0</v>
      </c>
      <c r="AA39" s="15">
        <v>0</v>
      </c>
      <c r="AB39" s="16">
        <v>0</v>
      </c>
      <c r="AC39" s="15">
        <v>0</v>
      </c>
      <c r="AD39" s="39">
        <f t="shared" ref="AD39:AD49" si="15">V39+X39</f>
        <v>0</v>
      </c>
      <c r="AE39" s="40">
        <f t="shared" ref="AE39:AE49" si="16">W39+Y39</f>
        <v>0</v>
      </c>
      <c r="AF39" s="39">
        <f t="shared" ref="AF39:AF49" si="17">Z39+AB39</f>
        <v>0</v>
      </c>
      <c r="AG39" s="40">
        <f t="shared" ref="AG39:AG49" si="18">AA39+AC39</f>
        <v>0</v>
      </c>
    </row>
    <row r="40" ht="30" customHeight="1" spans="1:33">
      <c r="A40" s="19">
        <v>3</v>
      </c>
      <c r="B40" s="13">
        <v>44621</v>
      </c>
      <c r="C40" s="14">
        <v>22</v>
      </c>
      <c r="D40" s="15">
        <v>684.15</v>
      </c>
      <c r="E40" s="16">
        <v>31</v>
      </c>
      <c r="F40" s="17">
        <v>986.5</v>
      </c>
      <c r="G40" s="18">
        <v>4</v>
      </c>
      <c r="H40" s="15">
        <v>127.75</v>
      </c>
      <c r="I40" s="38">
        <v>45</v>
      </c>
      <c r="J40" s="17">
        <v>1453.15</v>
      </c>
      <c r="K40" s="21">
        <f t="shared" si="11"/>
        <v>102</v>
      </c>
      <c r="L40" s="59">
        <f t="shared" si="12"/>
        <v>3251.55</v>
      </c>
      <c r="M40" s="47">
        <v>59</v>
      </c>
      <c r="N40" s="15">
        <v>1943.15</v>
      </c>
      <c r="O40" s="38">
        <v>302</v>
      </c>
      <c r="P40" s="17">
        <v>9954.4</v>
      </c>
      <c r="Q40" s="19">
        <f t="shared" si="13"/>
        <v>361</v>
      </c>
      <c r="R40" s="67">
        <f t="shared" si="14"/>
        <v>11897.55</v>
      </c>
      <c r="T40" s="21">
        <v>3</v>
      </c>
      <c r="U40" s="37">
        <v>44621</v>
      </c>
      <c r="V40" s="62">
        <v>0</v>
      </c>
      <c r="W40" s="41">
        <v>0</v>
      </c>
      <c r="X40" s="38">
        <v>0</v>
      </c>
      <c r="Y40" s="15">
        <v>0</v>
      </c>
      <c r="Z40" s="16">
        <v>0</v>
      </c>
      <c r="AA40" s="41">
        <v>0</v>
      </c>
      <c r="AB40" s="38">
        <v>0</v>
      </c>
      <c r="AC40" s="15">
        <v>0</v>
      </c>
      <c r="AD40" s="39">
        <f t="shared" si="15"/>
        <v>0</v>
      </c>
      <c r="AE40" s="40">
        <f t="shared" si="16"/>
        <v>0</v>
      </c>
      <c r="AF40" s="39">
        <f t="shared" si="17"/>
        <v>0</v>
      </c>
      <c r="AG40" s="40">
        <f t="shared" si="18"/>
        <v>0</v>
      </c>
    </row>
    <row r="41" ht="30" customHeight="1" spans="1:33">
      <c r="A41" s="19">
        <v>4</v>
      </c>
      <c r="B41" s="13">
        <v>44652</v>
      </c>
      <c r="C41" s="14">
        <v>1</v>
      </c>
      <c r="D41" s="15">
        <v>37.85</v>
      </c>
      <c r="E41" s="16">
        <v>0</v>
      </c>
      <c r="F41" s="17">
        <v>0</v>
      </c>
      <c r="G41" s="18">
        <v>54</v>
      </c>
      <c r="H41" s="15">
        <v>1703.2</v>
      </c>
      <c r="I41" s="38">
        <v>60</v>
      </c>
      <c r="J41" s="17">
        <v>1919.2</v>
      </c>
      <c r="K41" s="21">
        <f t="shared" si="11"/>
        <v>115</v>
      </c>
      <c r="L41" s="59">
        <f t="shared" si="12"/>
        <v>3660.25</v>
      </c>
      <c r="M41" s="47">
        <v>323</v>
      </c>
      <c r="N41" s="15">
        <v>10782.05</v>
      </c>
      <c r="O41" s="38">
        <v>0</v>
      </c>
      <c r="P41" s="17">
        <v>0</v>
      </c>
      <c r="Q41" s="19">
        <f t="shared" si="13"/>
        <v>323</v>
      </c>
      <c r="R41" s="67">
        <f t="shared" si="14"/>
        <v>10782.05</v>
      </c>
      <c r="T41" s="21">
        <v>4</v>
      </c>
      <c r="U41" s="37">
        <v>44652</v>
      </c>
      <c r="V41" s="62">
        <v>0</v>
      </c>
      <c r="W41" s="41">
        <v>0</v>
      </c>
      <c r="X41" s="38">
        <v>0</v>
      </c>
      <c r="Y41" s="15">
        <v>0</v>
      </c>
      <c r="Z41" s="16">
        <v>0</v>
      </c>
      <c r="AA41" s="41">
        <v>0</v>
      </c>
      <c r="AB41" s="38">
        <v>0</v>
      </c>
      <c r="AC41" s="15">
        <v>0</v>
      </c>
      <c r="AD41" s="39">
        <f t="shared" si="15"/>
        <v>0</v>
      </c>
      <c r="AE41" s="40">
        <f t="shared" si="16"/>
        <v>0</v>
      </c>
      <c r="AF41" s="39">
        <f t="shared" si="17"/>
        <v>0</v>
      </c>
      <c r="AG41" s="40">
        <f t="shared" si="18"/>
        <v>0</v>
      </c>
    </row>
    <row r="42" ht="30" customHeight="1" spans="1:33">
      <c r="A42" s="19">
        <v>5</v>
      </c>
      <c r="B42" s="13">
        <v>44682</v>
      </c>
      <c r="C42" s="14">
        <v>0</v>
      </c>
      <c r="D42" s="15">
        <v>0</v>
      </c>
      <c r="E42" s="16">
        <v>0</v>
      </c>
      <c r="F42" s="17">
        <v>0</v>
      </c>
      <c r="G42" s="18">
        <v>98</v>
      </c>
      <c r="H42" s="15">
        <v>3131.4</v>
      </c>
      <c r="I42" s="16">
        <v>0</v>
      </c>
      <c r="J42" s="17">
        <v>0</v>
      </c>
      <c r="K42" s="21">
        <f t="shared" si="11"/>
        <v>98</v>
      </c>
      <c r="L42" s="59">
        <f t="shared" si="12"/>
        <v>3131.4</v>
      </c>
      <c r="M42" s="47">
        <v>224</v>
      </c>
      <c r="N42" s="41">
        <v>7387.65</v>
      </c>
      <c r="O42" s="39">
        <v>0</v>
      </c>
      <c r="P42" s="17">
        <v>0</v>
      </c>
      <c r="Q42" s="19">
        <f t="shared" si="13"/>
        <v>224</v>
      </c>
      <c r="R42" s="67">
        <f t="shared" si="14"/>
        <v>7387.65</v>
      </c>
      <c r="T42" s="21">
        <v>5</v>
      </c>
      <c r="U42" s="37">
        <v>44682</v>
      </c>
      <c r="V42" s="62">
        <v>0</v>
      </c>
      <c r="W42" s="41">
        <v>0</v>
      </c>
      <c r="X42" s="38">
        <v>0</v>
      </c>
      <c r="Y42" s="15">
        <v>0</v>
      </c>
      <c r="Z42" s="16">
        <v>0</v>
      </c>
      <c r="AA42" s="41">
        <v>0</v>
      </c>
      <c r="AB42" s="38">
        <v>0</v>
      </c>
      <c r="AC42" s="15">
        <v>0</v>
      </c>
      <c r="AD42" s="39">
        <f t="shared" si="15"/>
        <v>0</v>
      </c>
      <c r="AE42" s="40">
        <f t="shared" si="16"/>
        <v>0</v>
      </c>
      <c r="AF42" s="39">
        <f t="shared" si="17"/>
        <v>0</v>
      </c>
      <c r="AG42" s="40">
        <f t="shared" si="18"/>
        <v>0</v>
      </c>
    </row>
    <row r="43" ht="30" customHeight="1" spans="1:33">
      <c r="A43" s="19">
        <v>6</v>
      </c>
      <c r="B43" s="13">
        <v>44713</v>
      </c>
      <c r="C43" s="20">
        <v>0</v>
      </c>
      <c r="D43" s="15">
        <v>0</v>
      </c>
      <c r="E43" s="16">
        <v>0</v>
      </c>
      <c r="F43" s="17">
        <v>0</v>
      </c>
      <c r="G43" s="18">
        <v>25</v>
      </c>
      <c r="H43" s="15">
        <v>802.4</v>
      </c>
      <c r="I43" s="38">
        <v>60</v>
      </c>
      <c r="J43" s="17">
        <v>1931.2</v>
      </c>
      <c r="K43" s="21">
        <f t="shared" si="11"/>
        <v>85</v>
      </c>
      <c r="L43" s="59">
        <f t="shared" si="12"/>
        <v>2733.6</v>
      </c>
      <c r="M43" s="47">
        <v>135</v>
      </c>
      <c r="N43" s="15">
        <v>4538.75</v>
      </c>
      <c r="O43" s="38">
        <v>19</v>
      </c>
      <c r="P43" s="17">
        <v>653.7</v>
      </c>
      <c r="Q43" s="19">
        <f t="shared" si="13"/>
        <v>154</v>
      </c>
      <c r="R43" s="67">
        <f t="shared" si="14"/>
        <v>5192.45</v>
      </c>
      <c r="T43" s="21">
        <v>6</v>
      </c>
      <c r="U43" s="37">
        <v>44713</v>
      </c>
      <c r="V43" s="62">
        <v>0</v>
      </c>
      <c r="W43" s="41">
        <v>0</v>
      </c>
      <c r="X43" s="38">
        <v>0</v>
      </c>
      <c r="Y43" s="15">
        <v>0</v>
      </c>
      <c r="Z43" s="16">
        <v>0</v>
      </c>
      <c r="AA43" s="41">
        <v>0</v>
      </c>
      <c r="AB43" s="38">
        <v>0</v>
      </c>
      <c r="AC43" s="15">
        <v>0</v>
      </c>
      <c r="AD43" s="39">
        <f t="shared" si="15"/>
        <v>0</v>
      </c>
      <c r="AE43" s="40">
        <f t="shared" si="16"/>
        <v>0</v>
      </c>
      <c r="AF43" s="39">
        <f t="shared" si="17"/>
        <v>0</v>
      </c>
      <c r="AG43" s="40">
        <f t="shared" si="18"/>
        <v>0</v>
      </c>
    </row>
    <row r="44" ht="30" customHeight="1" spans="1:33">
      <c r="A44" s="19">
        <v>7</v>
      </c>
      <c r="B44" s="13">
        <v>44743</v>
      </c>
      <c r="C44" s="14">
        <v>0</v>
      </c>
      <c r="D44" s="15">
        <v>0</v>
      </c>
      <c r="E44" s="16">
        <v>0</v>
      </c>
      <c r="F44" s="17">
        <v>0</v>
      </c>
      <c r="G44" s="18">
        <v>144</v>
      </c>
      <c r="H44" s="15">
        <v>4635.1</v>
      </c>
      <c r="I44" s="38">
        <v>0</v>
      </c>
      <c r="J44" s="17">
        <v>0</v>
      </c>
      <c r="K44" s="21">
        <f t="shared" si="11"/>
        <v>144</v>
      </c>
      <c r="L44" s="59">
        <f t="shared" si="12"/>
        <v>4635.1</v>
      </c>
      <c r="M44" s="47">
        <v>444</v>
      </c>
      <c r="N44" s="15">
        <v>14840.05</v>
      </c>
      <c r="O44" s="38">
        <v>0</v>
      </c>
      <c r="P44" s="17">
        <v>0</v>
      </c>
      <c r="Q44" s="19">
        <f t="shared" si="13"/>
        <v>444</v>
      </c>
      <c r="R44" s="67">
        <f t="shared" si="14"/>
        <v>14840.05</v>
      </c>
      <c r="T44" s="21">
        <v>7</v>
      </c>
      <c r="U44" s="37">
        <v>44743</v>
      </c>
      <c r="V44" s="62">
        <v>0</v>
      </c>
      <c r="W44" s="41">
        <v>0</v>
      </c>
      <c r="X44" s="62">
        <v>0</v>
      </c>
      <c r="Y44" s="62">
        <v>0</v>
      </c>
      <c r="Z44" s="16">
        <v>0</v>
      </c>
      <c r="AA44" s="41">
        <v>0</v>
      </c>
      <c r="AB44" s="62">
        <v>0</v>
      </c>
      <c r="AC44" s="41">
        <v>0</v>
      </c>
      <c r="AD44" s="39">
        <f t="shared" si="15"/>
        <v>0</v>
      </c>
      <c r="AE44" s="40">
        <f t="shared" si="16"/>
        <v>0</v>
      </c>
      <c r="AF44" s="39">
        <f t="shared" si="17"/>
        <v>0</v>
      </c>
      <c r="AG44" s="40">
        <f t="shared" si="18"/>
        <v>0</v>
      </c>
    </row>
    <row r="45" ht="30" customHeight="1" spans="1:33">
      <c r="A45" s="19">
        <v>8</v>
      </c>
      <c r="B45" s="13">
        <v>44774</v>
      </c>
      <c r="C45" s="14">
        <v>0</v>
      </c>
      <c r="D45" s="15">
        <v>0</v>
      </c>
      <c r="E45" s="16">
        <v>0</v>
      </c>
      <c r="F45" s="17">
        <v>0</v>
      </c>
      <c r="G45" s="18">
        <v>105</v>
      </c>
      <c r="H45" s="15">
        <v>3360.35</v>
      </c>
      <c r="I45" s="38">
        <v>17</v>
      </c>
      <c r="J45" s="17">
        <v>548.05</v>
      </c>
      <c r="K45" s="21">
        <f t="shared" si="11"/>
        <v>122</v>
      </c>
      <c r="L45" s="59">
        <f t="shared" si="12"/>
        <v>3908.4</v>
      </c>
      <c r="M45" s="47">
        <v>571</v>
      </c>
      <c r="N45" s="15">
        <v>18401.75</v>
      </c>
      <c r="O45" s="38">
        <v>93</v>
      </c>
      <c r="P45" s="17">
        <v>3052.65</v>
      </c>
      <c r="Q45" s="19">
        <f t="shared" si="13"/>
        <v>664</v>
      </c>
      <c r="R45" s="67">
        <f t="shared" si="14"/>
        <v>21454.4</v>
      </c>
      <c r="T45" s="21">
        <v>8</v>
      </c>
      <c r="U45" s="37">
        <v>44774</v>
      </c>
      <c r="V45" s="62">
        <v>0</v>
      </c>
      <c r="W45" s="41">
        <v>0</v>
      </c>
      <c r="X45" s="62">
        <v>0</v>
      </c>
      <c r="Y45" s="62">
        <v>0</v>
      </c>
      <c r="Z45" s="16">
        <v>0</v>
      </c>
      <c r="AA45" s="41">
        <v>0</v>
      </c>
      <c r="AB45" s="38">
        <v>0</v>
      </c>
      <c r="AC45" s="41">
        <v>0</v>
      </c>
      <c r="AD45" s="39">
        <f t="shared" si="15"/>
        <v>0</v>
      </c>
      <c r="AE45" s="40">
        <f t="shared" si="16"/>
        <v>0</v>
      </c>
      <c r="AF45" s="39">
        <f t="shared" si="17"/>
        <v>0</v>
      </c>
      <c r="AG45" s="40">
        <f t="shared" si="18"/>
        <v>0</v>
      </c>
    </row>
    <row r="46" ht="30" customHeight="1" spans="1:33">
      <c r="A46" s="19">
        <v>9</v>
      </c>
      <c r="B46" s="13">
        <v>44805</v>
      </c>
      <c r="C46" s="14">
        <v>33</v>
      </c>
      <c r="D46" s="15">
        <v>790.45</v>
      </c>
      <c r="E46" s="16">
        <v>0</v>
      </c>
      <c r="F46" s="17">
        <v>0</v>
      </c>
      <c r="G46" s="18">
        <v>144</v>
      </c>
      <c r="H46" s="15">
        <v>4621</v>
      </c>
      <c r="I46" s="16">
        <v>0</v>
      </c>
      <c r="J46" s="17">
        <v>0</v>
      </c>
      <c r="K46" s="21">
        <f t="shared" si="11"/>
        <v>177</v>
      </c>
      <c r="L46" s="59">
        <f t="shared" si="12"/>
        <v>5411.45</v>
      </c>
      <c r="M46" s="47">
        <v>700</v>
      </c>
      <c r="N46" s="15">
        <v>21626.95</v>
      </c>
      <c r="O46" s="39">
        <v>0</v>
      </c>
      <c r="P46" s="17">
        <v>0</v>
      </c>
      <c r="Q46" s="19">
        <f t="shared" si="13"/>
        <v>700</v>
      </c>
      <c r="R46" s="67">
        <f t="shared" si="14"/>
        <v>21626.95</v>
      </c>
      <c r="T46" s="21">
        <v>9</v>
      </c>
      <c r="U46" s="37">
        <v>44805</v>
      </c>
      <c r="V46" s="16">
        <v>18</v>
      </c>
      <c r="W46" s="15">
        <v>443.6</v>
      </c>
      <c r="X46" s="16">
        <v>36</v>
      </c>
      <c r="Y46" s="15">
        <v>847.25</v>
      </c>
      <c r="Z46" s="38">
        <v>44</v>
      </c>
      <c r="AA46" s="15">
        <v>1475.15</v>
      </c>
      <c r="AB46" s="38">
        <v>110</v>
      </c>
      <c r="AC46" s="15">
        <v>3533.55</v>
      </c>
      <c r="AD46" s="39">
        <f t="shared" si="15"/>
        <v>54</v>
      </c>
      <c r="AE46" s="40">
        <f t="shared" si="16"/>
        <v>1290.85</v>
      </c>
      <c r="AF46" s="39">
        <f t="shared" si="17"/>
        <v>154</v>
      </c>
      <c r="AG46" s="40">
        <f t="shared" si="18"/>
        <v>5008.7</v>
      </c>
    </row>
    <row r="47" ht="30" customHeight="1" spans="1:33">
      <c r="A47" s="19">
        <v>10</v>
      </c>
      <c r="B47" s="13">
        <v>44835</v>
      </c>
      <c r="C47" s="20">
        <v>0</v>
      </c>
      <c r="D47" s="15">
        <v>0</v>
      </c>
      <c r="E47" s="16">
        <v>0</v>
      </c>
      <c r="F47" s="17">
        <v>0</v>
      </c>
      <c r="G47" s="18">
        <v>122</v>
      </c>
      <c r="H47" s="15">
        <v>3940.5</v>
      </c>
      <c r="I47" s="16">
        <v>0</v>
      </c>
      <c r="J47" s="17">
        <v>0</v>
      </c>
      <c r="K47" s="21">
        <f t="shared" si="11"/>
        <v>122</v>
      </c>
      <c r="L47" s="59">
        <f t="shared" si="12"/>
        <v>3940.5</v>
      </c>
      <c r="M47" s="47">
        <v>502</v>
      </c>
      <c r="N47" s="15">
        <v>15406.8</v>
      </c>
      <c r="O47" s="38">
        <v>8</v>
      </c>
      <c r="P47" s="17">
        <v>244.2</v>
      </c>
      <c r="Q47" s="19">
        <f t="shared" si="13"/>
        <v>510</v>
      </c>
      <c r="R47" s="67">
        <f t="shared" si="14"/>
        <v>15651</v>
      </c>
      <c r="T47" s="21">
        <v>10</v>
      </c>
      <c r="U47" s="37">
        <v>44835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39">
        <f t="shared" si="15"/>
        <v>0</v>
      </c>
      <c r="AE47" s="40">
        <f t="shared" si="16"/>
        <v>0</v>
      </c>
      <c r="AF47" s="39">
        <f t="shared" si="17"/>
        <v>0</v>
      </c>
      <c r="AG47" s="40">
        <f t="shared" si="18"/>
        <v>0</v>
      </c>
    </row>
    <row r="48" ht="30" customHeight="1" spans="1:33">
      <c r="A48" s="19">
        <v>11</v>
      </c>
      <c r="B48" s="13">
        <v>44866</v>
      </c>
      <c r="C48" s="20"/>
      <c r="D48" s="15"/>
      <c r="E48" s="16"/>
      <c r="F48" s="17"/>
      <c r="G48" s="21"/>
      <c r="H48" s="15"/>
      <c r="I48" s="16"/>
      <c r="J48" s="17"/>
      <c r="K48" s="21">
        <f t="shared" si="11"/>
        <v>0</v>
      </c>
      <c r="L48" s="59">
        <f t="shared" si="12"/>
        <v>0</v>
      </c>
      <c r="M48" s="20"/>
      <c r="N48" s="15"/>
      <c r="O48" s="39"/>
      <c r="P48" s="17"/>
      <c r="Q48" s="19">
        <f t="shared" si="13"/>
        <v>0</v>
      </c>
      <c r="R48" s="67">
        <f t="shared" si="14"/>
        <v>0</v>
      </c>
      <c r="T48" s="21">
        <v>11</v>
      </c>
      <c r="U48" s="37">
        <v>44866</v>
      </c>
      <c r="V48" s="62"/>
      <c r="W48" s="62"/>
      <c r="X48" s="62"/>
      <c r="Y48" s="62"/>
      <c r="Z48" s="62"/>
      <c r="AA48" s="62"/>
      <c r="AB48" s="62"/>
      <c r="AC48" s="62"/>
      <c r="AD48" s="39">
        <f t="shared" si="15"/>
        <v>0</v>
      </c>
      <c r="AE48" s="40">
        <f t="shared" si="16"/>
        <v>0</v>
      </c>
      <c r="AF48" s="39">
        <f t="shared" si="17"/>
        <v>0</v>
      </c>
      <c r="AG48" s="40">
        <f t="shared" si="18"/>
        <v>0</v>
      </c>
    </row>
    <row r="49" ht="30" customHeight="1" spans="1:33">
      <c r="A49" s="19">
        <v>12</v>
      </c>
      <c r="B49" s="13">
        <v>44896</v>
      </c>
      <c r="C49" s="20"/>
      <c r="D49" s="15"/>
      <c r="E49" s="16"/>
      <c r="F49" s="17"/>
      <c r="G49" s="21"/>
      <c r="H49" s="15"/>
      <c r="I49" s="16"/>
      <c r="J49" s="17"/>
      <c r="K49" s="21">
        <f t="shared" si="11"/>
        <v>0</v>
      </c>
      <c r="L49" s="59">
        <f t="shared" si="12"/>
        <v>0</v>
      </c>
      <c r="M49" s="20"/>
      <c r="N49" s="41"/>
      <c r="O49" s="39"/>
      <c r="P49" s="17"/>
      <c r="Q49" s="19">
        <f t="shared" si="13"/>
        <v>0</v>
      </c>
      <c r="R49" s="67">
        <f t="shared" si="14"/>
        <v>0</v>
      </c>
      <c r="T49" s="21">
        <v>12</v>
      </c>
      <c r="U49" s="37">
        <v>44896</v>
      </c>
      <c r="V49" s="62"/>
      <c r="W49" s="62"/>
      <c r="X49" s="62"/>
      <c r="Y49" s="62"/>
      <c r="Z49" s="62"/>
      <c r="AA49" s="62"/>
      <c r="AB49" s="62"/>
      <c r="AC49" s="62"/>
      <c r="AD49" s="39">
        <f t="shared" si="15"/>
        <v>0</v>
      </c>
      <c r="AE49" s="40">
        <f t="shared" si="16"/>
        <v>0</v>
      </c>
      <c r="AF49" s="39">
        <f t="shared" si="17"/>
        <v>0</v>
      </c>
      <c r="AG49" s="40">
        <f t="shared" si="18"/>
        <v>0</v>
      </c>
    </row>
    <row r="50" ht="30" customHeight="1" spans="1:33">
      <c r="A50" s="22"/>
      <c r="B50" s="23" t="s">
        <v>15</v>
      </c>
      <c r="C50" s="24">
        <f t="shared" ref="C50:T50" si="19">SUM(C38:C49)</f>
        <v>487</v>
      </c>
      <c r="D50" s="25">
        <f t="shared" si="19"/>
        <v>13608.45</v>
      </c>
      <c r="E50" s="26">
        <f t="shared" si="19"/>
        <v>43</v>
      </c>
      <c r="F50" s="27">
        <f t="shared" si="19"/>
        <v>1342.85</v>
      </c>
      <c r="G50" s="22">
        <f t="shared" si="19"/>
        <v>778</v>
      </c>
      <c r="H50" s="25">
        <f t="shared" si="19"/>
        <v>24879.5</v>
      </c>
      <c r="I50" s="26">
        <f t="shared" si="19"/>
        <v>189</v>
      </c>
      <c r="J50" s="27">
        <f t="shared" si="19"/>
        <v>6073.4</v>
      </c>
      <c r="K50" s="22">
        <f t="shared" si="19"/>
        <v>1497</v>
      </c>
      <c r="L50" s="60">
        <f t="shared" si="19"/>
        <v>45904.2</v>
      </c>
      <c r="M50" s="24">
        <f t="shared" si="19"/>
        <v>3707</v>
      </c>
      <c r="N50" s="52">
        <f t="shared" si="19"/>
        <v>120243.3</v>
      </c>
      <c r="O50" s="53">
        <f t="shared" si="19"/>
        <v>539</v>
      </c>
      <c r="P50" s="27">
        <f t="shared" si="19"/>
        <v>17888.9</v>
      </c>
      <c r="Q50" s="22">
        <f t="shared" si="19"/>
        <v>4246</v>
      </c>
      <c r="R50" s="68">
        <f t="shared" si="19"/>
        <v>138132.2</v>
      </c>
      <c r="T50" s="22"/>
      <c r="U50" s="53" t="s">
        <v>15</v>
      </c>
      <c r="V50" s="53">
        <f t="shared" ref="V50:AG50" si="20">SUM(V38:V49)</f>
        <v>18</v>
      </c>
      <c r="W50" s="53">
        <f t="shared" si="20"/>
        <v>443.6</v>
      </c>
      <c r="X50" s="26">
        <f t="shared" si="20"/>
        <v>36</v>
      </c>
      <c r="Y50" s="25">
        <f t="shared" si="20"/>
        <v>847.25</v>
      </c>
      <c r="Z50" s="25">
        <f t="shared" si="20"/>
        <v>44</v>
      </c>
      <c r="AA50" s="25">
        <f t="shared" si="20"/>
        <v>1475.15</v>
      </c>
      <c r="AB50" s="25">
        <f t="shared" si="20"/>
        <v>110</v>
      </c>
      <c r="AC50" s="25">
        <f t="shared" si="20"/>
        <v>3533.55</v>
      </c>
      <c r="AD50" s="53">
        <f t="shared" si="20"/>
        <v>54</v>
      </c>
      <c r="AE50" s="68">
        <f t="shared" si="20"/>
        <v>1290.85</v>
      </c>
      <c r="AF50" s="53">
        <f t="shared" si="20"/>
        <v>154</v>
      </c>
      <c r="AG50" s="68">
        <f t="shared" si="20"/>
        <v>5008.7</v>
      </c>
    </row>
    <row r="51" ht="27" customHeight="1" spans="1:18">
      <c r="A51" s="28"/>
      <c r="B51" s="28"/>
      <c r="C51" s="28"/>
      <c r="D51" s="29"/>
      <c r="E51" s="30"/>
      <c r="F51" s="29"/>
      <c r="G51" s="28"/>
      <c r="H51" s="29"/>
      <c r="I51" s="30"/>
      <c r="J51" s="29"/>
      <c r="K51" s="28"/>
      <c r="L51" s="29"/>
      <c r="M51" s="28"/>
      <c r="N51" s="54"/>
      <c r="O51" s="28"/>
      <c r="P51" s="29"/>
      <c r="Q51" s="28"/>
      <c r="R51" s="29"/>
    </row>
    <row r="52" ht="70" customHeight="1" spans="1:30">
      <c r="A52" s="32" t="s">
        <v>42</v>
      </c>
      <c r="B52" s="32"/>
      <c r="C52" s="32"/>
      <c r="D52" s="32"/>
      <c r="E52" s="32"/>
      <c r="F52" s="32"/>
      <c r="G52" s="32"/>
      <c r="H52" s="32"/>
      <c r="J52" s="61" t="s">
        <v>43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84"/>
      <c r="W52" s="61" t="s">
        <v>44</v>
      </c>
      <c r="X52" s="61"/>
      <c r="Y52" s="61"/>
      <c r="Z52" s="61"/>
      <c r="AA52" s="61"/>
      <c r="AB52" s="61"/>
      <c r="AC52" s="61"/>
      <c r="AD52" s="61"/>
    </row>
    <row r="53" ht="30" customHeight="1" spans="1:30">
      <c r="A53" s="2" t="s">
        <v>1</v>
      </c>
      <c r="B53" s="5" t="s">
        <v>2</v>
      </c>
      <c r="C53" s="5" t="s">
        <v>45</v>
      </c>
      <c r="D53" s="5"/>
      <c r="E53" s="5" t="s">
        <v>46</v>
      </c>
      <c r="F53" s="5"/>
      <c r="G53" s="33" t="s">
        <v>47</v>
      </c>
      <c r="H53" s="34"/>
      <c r="J53" s="2" t="s">
        <v>1</v>
      </c>
      <c r="K53" s="5" t="s">
        <v>2</v>
      </c>
      <c r="L53" s="5" t="s">
        <v>48</v>
      </c>
      <c r="M53" s="5"/>
      <c r="N53" s="5" t="s">
        <v>49</v>
      </c>
      <c r="O53" s="5"/>
      <c r="P53" s="5" t="s">
        <v>50</v>
      </c>
      <c r="Q53" s="5"/>
      <c r="R53" s="5" t="s">
        <v>51</v>
      </c>
      <c r="S53" s="5"/>
      <c r="T53" s="33" t="s">
        <v>52</v>
      </c>
      <c r="U53" s="34"/>
      <c r="W53" s="2" t="s">
        <v>1</v>
      </c>
      <c r="X53" s="5" t="s">
        <v>2</v>
      </c>
      <c r="Y53" s="5" t="s">
        <v>53</v>
      </c>
      <c r="Z53" s="5"/>
      <c r="AA53" s="5" t="s">
        <v>54</v>
      </c>
      <c r="AB53" s="5"/>
      <c r="AC53" s="33" t="s">
        <v>55</v>
      </c>
      <c r="AD53" s="34"/>
    </row>
    <row r="54" ht="42" customHeight="1" spans="1:30">
      <c r="A54" s="11"/>
      <c r="B54" s="9"/>
      <c r="C54" s="9" t="s">
        <v>11</v>
      </c>
      <c r="D54" s="9" t="s">
        <v>12</v>
      </c>
      <c r="E54" s="9" t="s">
        <v>11</v>
      </c>
      <c r="F54" s="9" t="s">
        <v>12</v>
      </c>
      <c r="G54" s="35" t="s">
        <v>13</v>
      </c>
      <c r="H54" s="36" t="s">
        <v>14</v>
      </c>
      <c r="J54" s="11"/>
      <c r="K54" s="9"/>
      <c r="L54" s="9" t="s">
        <v>11</v>
      </c>
      <c r="M54" s="9" t="s">
        <v>12</v>
      </c>
      <c r="N54" s="9" t="s">
        <v>11</v>
      </c>
      <c r="O54" s="9" t="s">
        <v>12</v>
      </c>
      <c r="P54" s="9" t="s">
        <v>11</v>
      </c>
      <c r="Q54" s="9" t="s">
        <v>12</v>
      </c>
      <c r="R54" s="9" t="s">
        <v>11</v>
      </c>
      <c r="S54" s="9" t="s">
        <v>12</v>
      </c>
      <c r="T54" s="35" t="s">
        <v>13</v>
      </c>
      <c r="U54" s="36" t="s">
        <v>14</v>
      </c>
      <c r="W54" s="11"/>
      <c r="X54" s="9"/>
      <c r="Y54" s="9" t="s">
        <v>11</v>
      </c>
      <c r="Z54" s="9" t="s">
        <v>12</v>
      </c>
      <c r="AA54" s="9" t="s">
        <v>11</v>
      </c>
      <c r="AB54" s="9" t="s">
        <v>12</v>
      </c>
      <c r="AC54" s="35" t="s">
        <v>13</v>
      </c>
      <c r="AD54" s="36" t="s">
        <v>14</v>
      </c>
    </row>
    <row r="55" ht="30" customHeight="1" spans="1:30">
      <c r="A55" s="21">
        <v>1</v>
      </c>
      <c r="B55" s="37">
        <v>44562</v>
      </c>
      <c r="C55" s="38">
        <v>118</v>
      </c>
      <c r="D55" s="15">
        <v>4115.5</v>
      </c>
      <c r="E55" s="38">
        <v>319</v>
      </c>
      <c r="F55" s="15">
        <v>10731.1</v>
      </c>
      <c r="G55" s="39">
        <f>C55+E55</f>
        <v>437</v>
      </c>
      <c r="H55" s="40">
        <f>D55+F55</f>
        <v>14846.6</v>
      </c>
      <c r="J55" s="21">
        <v>1</v>
      </c>
      <c r="K55" s="37">
        <v>44562</v>
      </c>
      <c r="L55" s="16">
        <v>33</v>
      </c>
      <c r="M55" s="15">
        <v>908.7</v>
      </c>
      <c r="N55" s="38">
        <v>313</v>
      </c>
      <c r="O55" s="15">
        <v>9908.85</v>
      </c>
      <c r="P55" s="16">
        <v>0</v>
      </c>
      <c r="Q55" s="15">
        <v>0</v>
      </c>
      <c r="R55" s="38">
        <v>84</v>
      </c>
      <c r="S55" s="15">
        <v>2653.4</v>
      </c>
      <c r="T55" s="39">
        <f>L55+N55+P55+R55</f>
        <v>430</v>
      </c>
      <c r="U55" s="40">
        <f>M55+O55+Q55+S55</f>
        <v>13470.95</v>
      </c>
      <c r="W55" s="21">
        <v>1</v>
      </c>
      <c r="X55" s="37">
        <v>44562</v>
      </c>
      <c r="Y55" s="16">
        <v>0</v>
      </c>
      <c r="Z55" s="15">
        <v>0</v>
      </c>
      <c r="AA55" s="38">
        <v>25</v>
      </c>
      <c r="AB55" s="15">
        <v>1006.8</v>
      </c>
      <c r="AC55" s="39">
        <f t="shared" ref="AC55:AC66" si="21">Y55+AA55</f>
        <v>25</v>
      </c>
      <c r="AD55" s="40">
        <f t="shared" ref="AD55:AD66" si="22">Z55+AB55</f>
        <v>1006.8</v>
      </c>
    </row>
    <row r="56" ht="30" customHeight="1" spans="1:30">
      <c r="A56" s="21">
        <v>2</v>
      </c>
      <c r="B56" s="37">
        <v>44593</v>
      </c>
      <c r="C56" s="38">
        <v>194</v>
      </c>
      <c r="D56" s="15">
        <v>6670.1</v>
      </c>
      <c r="E56" s="38">
        <v>5</v>
      </c>
      <c r="F56" s="15">
        <v>160.85</v>
      </c>
      <c r="G56" s="39">
        <f t="shared" ref="G55:G66" si="23">C56+E56</f>
        <v>199</v>
      </c>
      <c r="H56" s="40">
        <f t="shared" ref="H55:H66" si="24">D56+F56</f>
        <v>6830.95</v>
      </c>
      <c r="J56" s="21">
        <v>2</v>
      </c>
      <c r="K56" s="37">
        <v>44593</v>
      </c>
      <c r="L56" s="16">
        <v>71</v>
      </c>
      <c r="M56" s="15">
        <v>1738.1</v>
      </c>
      <c r="N56" s="38">
        <v>296</v>
      </c>
      <c r="O56" s="15">
        <v>9370.85</v>
      </c>
      <c r="P56" s="16">
        <v>0</v>
      </c>
      <c r="Q56" s="15">
        <v>0</v>
      </c>
      <c r="R56" s="16">
        <v>0</v>
      </c>
      <c r="S56" s="15">
        <v>0</v>
      </c>
      <c r="T56" s="39">
        <f t="shared" ref="T56:T66" si="25">L56+N56+P56+R56</f>
        <v>367</v>
      </c>
      <c r="U56" s="40">
        <f t="shared" ref="U56:U66" si="26">M56+O56+Q56+S56</f>
        <v>11108.95</v>
      </c>
      <c r="W56" s="21">
        <v>2</v>
      </c>
      <c r="X56" s="37">
        <v>44593</v>
      </c>
      <c r="Y56" s="38">
        <v>13</v>
      </c>
      <c r="Z56" s="15">
        <v>478.9</v>
      </c>
      <c r="AA56" s="16">
        <v>0</v>
      </c>
      <c r="AB56" s="15">
        <v>0</v>
      </c>
      <c r="AC56" s="39">
        <f t="shared" si="21"/>
        <v>13</v>
      </c>
      <c r="AD56" s="40">
        <f t="shared" si="22"/>
        <v>478.9</v>
      </c>
    </row>
    <row r="57" ht="30" customHeight="1" spans="1:30">
      <c r="A57" s="21">
        <v>3</v>
      </c>
      <c r="B57" s="37">
        <v>44621</v>
      </c>
      <c r="C57" s="38">
        <v>27</v>
      </c>
      <c r="D57" s="15">
        <v>883.7</v>
      </c>
      <c r="E57" s="38">
        <v>202</v>
      </c>
      <c r="F57" s="15">
        <v>6727.95</v>
      </c>
      <c r="G57" s="39">
        <f t="shared" si="23"/>
        <v>229</v>
      </c>
      <c r="H57" s="40">
        <f t="shared" si="24"/>
        <v>7611.65</v>
      </c>
      <c r="J57" s="21">
        <v>3</v>
      </c>
      <c r="K57" s="37">
        <v>44621</v>
      </c>
      <c r="L57" s="62">
        <v>0</v>
      </c>
      <c r="M57" s="41">
        <v>0</v>
      </c>
      <c r="N57" s="38">
        <v>65</v>
      </c>
      <c r="O57" s="15">
        <v>2062.05</v>
      </c>
      <c r="P57" s="16">
        <v>0</v>
      </c>
      <c r="Q57" s="41">
        <v>0</v>
      </c>
      <c r="R57" s="38">
        <v>331</v>
      </c>
      <c r="S57" s="15">
        <v>10497.55</v>
      </c>
      <c r="T57" s="39">
        <f t="shared" si="25"/>
        <v>396</v>
      </c>
      <c r="U57" s="40">
        <f t="shared" si="26"/>
        <v>12559.6</v>
      </c>
      <c r="W57" s="21">
        <v>3</v>
      </c>
      <c r="X57" s="37">
        <v>44621</v>
      </c>
      <c r="Y57" s="16">
        <v>0</v>
      </c>
      <c r="Z57" s="15">
        <v>0</v>
      </c>
      <c r="AA57" s="38">
        <v>12</v>
      </c>
      <c r="AB57" s="15">
        <v>478.05</v>
      </c>
      <c r="AC57" s="39">
        <f t="shared" si="21"/>
        <v>12</v>
      </c>
      <c r="AD57" s="40">
        <f t="shared" si="22"/>
        <v>478.05</v>
      </c>
    </row>
    <row r="58" ht="30" customHeight="1" spans="1:30">
      <c r="A58" s="21">
        <v>4</v>
      </c>
      <c r="B58" s="37">
        <v>44652</v>
      </c>
      <c r="C58" s="38">
        <v>233</v>
      </c>
      <c r="D58" s="15">
        <v>7590.95</v>
      </c>
      <c r="E58" s="38">
        <v>0</v>
      </c>
      <c r="F58" s="15">
        <v>0</v>
      </c>
      <c r="G58" s="39">
        <f t="shared" si="23"/>
        <v>233</v>
      </c>
      <c r="H58" s="40">
        <f t="shared" si="24"/>
        <v>7590.95</v>
      </c>
      <c r="J58" s="21">
        <v>4</v>
      </c>
      <c r="K58" s="37">
        <v>44652</v>
      </c>
      <c r="L58" s="62">
        <v>0</v>
      </c>
      <c r="M58" s="41">
        <v>0</v>
      </c>
      <c r="N58" s="38">
        <v>411</v>
      </c>
      <c r="O58" s="15">
        <v>12970.05</v>
      </c>
      <c r="P58" s="16">
        <v>0</v>
      </c>
      <c r="Q58" s="41">
        <v>0</v>
      </c>
      <c r="R58" s="38">
        <v>63</v>
      </c>
      <c r="S58" s="15">
        <v>1993.5</v>
      </c>
      <c r="T58" s="39">
        <f t="shared" si="25"/>
        <v>474</v>
      </c>
      <c r="U58" s="40">
        <f t="shared" si="26"/>
        <v>14963.55</v>
      </c>
      <c r="W58" s="21">
        <v>4</v>
      </c>
      <c r="X58" s="37">
        <v>44652</v>
      </c>
      <c r="Y58" s="38">
        <v>15</v>
      </c>
      <c r="Z58" s="15">
        <v>591.05</v>
      </c>
      <c r="AA58" s="38">
        <v>6</v>
      </c>
      <c r="AB58" s="15">
        <v>219.4</v>
      </c>
      <c r="AC58" s="39">
        <f t="shared" si="21"/>
        <v>21</v>
      </c>
      <c r="AD58" s="40">
        <f t="shared" si="22"/>
        <v>810.45</v>
      </c>
    </row>
    <row r="59" ht="30" customHeight="1" spans="1:30">
      <c r="A59" s="21">
        <v>5</v>
      </c>
      <c r="B59" s="37">
        <v>44682</v>
      </c>
      <c r="C59" s="38">
        <v>208</v>
      </c>
      <c r="D59" s="15">
        <v>6837.1</v>
      </c>
      <c r="E59" s="38">
        <v>0</v>
      </c>
      <c r="F59" s="15">
        <v>0</v>
      </c>
      <c r="G59" s="39">
        <f t="shared" si="23"/>
        <v>208</v>
      </c>
      <c r="H59" s="40">
        <f t="shared" si="24"/>
        <v>6837.1</v>
      </c>
      <c r="J59" s="21">
        <v>5</v>
      </c>
      <c r="K59" s="37">
        <v>44682</v>
      </c>
      <c r="L59" s="62">
        <v>0</v>
      </c>
      <c r="M59" s="41">
        <v>0</v>
      </c>
      <c r="N59" s="38">
        <v>255</v>
      </c>
      <c r="O59" s="15">
        <v>8064.4</v>
      </c>
      <c r="P59" s="16">
        <v>0</v>
      </c>
      <c r="Q59" s="41">
        <v>0</v>
      </c>
      <c r="R59" s="38">
        <v>10</v>
      </c>
      <c r="S59" s="15">
        <v>315.95</v>
      </c>
      <c r="T59" s="39">
        <f t="shared" si="25"/>
        <v>265</v>
      </c>
      <c r="U59" s="40">
        <f t="shared" si="26"/>
        <v>8380.35</v>
      </c>
      <c r="W59" s="21">
        <v>5</v>
      </c>
      <c r="X59" s="37">
        <v>44682</v>
      </c>
      <c r="Y59" s="38">
        <v>0</v>
      </c>
      <c r="Z59" s="15">
        <v>0</v>
      </c>
      <c r="AA59" s="38">
        <v>9</v>
      </c>
      <c r="AB59" s="15">
        <v>369.6</v>
      </c>
      <c r="AC59" s="39">
        <f t="shared" si="21"/>
        <v>9</v>
      </c>
      <c r="AD59" s="40">
        <f t="shared" si="22"/>
        <v>369.6</v>
      </c>
    </row>
    <row r="60" ht="30" customHeight="1" spans="1:30">
      <c r="A60" s="21">
        <v>6</v>
      </c>
      <c r="B60" s="37">
        <v>44713</v>
      </c>
      <c r="C60" s="38">
        <v>133</v>
      </c>
      <c r="D60" s="15">
        <v>4588.8</v>
      </c>
      <c r="E60" s="38">
        <v>12</v>
      </c>
      <c r="F60" s="15">
        <v>443.8</v>
      </c>
      <c r="G60" s="39">
        <f t="shared" si="23"/>
        <v>145</v>
      </c>
      <c r="H60" s="40">
        <f t="shared" si="24"/>
        <v>5032.6</v>
      </c>
      <c r="J60" s="21">
        <v>6</v>
      </c>
      <c r="K60" s="37">
        <v>44713</v>
      </c>
      <c r="L60" s="62">
        <v>0</v>
      </c>
      <c r="M60" s="41">
        <v>0</v>
      </c>
      <c r="N60" s="38">
        <v>189</v>
      </c>
      <c r="O60" s="15">
        <v>5974.45</v>
      </c>
      <c r="P60" s="16">
        <v>0</v>
      </c>
      <c r="Q60" s="41">
        <v>0</v>
      </c>
      <c r="R60" s="38">
        <v>14</v>
      </c>
      <c r="S60" s="15">
        <v>442.3</v>
      </c>
      <c r="T60" s="39">
        <f t="shared" si="25"/>
        <v>203</v>
      </c>
      <c r="U60" s="40">
        <f t="shared" si="26"/>
        <v>6416.75</v>
      </c>
      <c r="W60" s="21">
        <v>6</v>
      </c>
      <c r="X60" s="37">
        <v>44713</v>
      </c>
      <c r="Y60" s="38">
        <v>4</v>
      </c>
      <c r="Z60" s="15">
        <v>175.3</v>
      </c>
      <c r="AA60" s="38">
        <v>10</v>
      </c>
      <c r="AB60" s="15">
        <v>464.9</v>
      </c>
      <c r="AC60" s="39">
        <f t="shared" si="21"/>
        <v>14</v>
      </c>
      <c r="AD60" s="40">
        <f t="shared" si="22"/>
        <v>640.2</v>
      </c>
    </row>
    <row r="61" ht="30" customHeight="1" spans="1:30">
      <c r="A61" s="21">
        <v>7</v>
      </c>
      <c r="B61" s="37">
        <v>44743</v>
      </c>
      <c r="C61" s="38">
        <v>297</v>
      </c>
      <c r="D61" s="15">
        <v>10032.3</v>
      </c>
      <c r="E61" s="38">
        <v>0</v>
      </c>
      <c r="F61" s="15">
        <v>0</v>
      </c>
      <c r="G61" s="39">
        <f t="shared" si="23"/>
        <v>297</v>
      </c>
      <c r="H61" s="40">
        <f t="shared" si="24"/>
        <v>10032.3</v>
      </c>
      <c r="J61" s="21">
        <v>7</v>
      </c>
      <c r="K61" s="37">
        <v>44743</v>
      </c>
      <c r="L61" s="62">
        <v>0</v>
      </c>
      <c r="M61" s="41">
        <v>0</v>
      </c>
      <c r="N61" s="62">
        <v>376</v>
      </c>
      <c r="O61" s="62">
        <v>11929.05</v>
      </c>
      <c r="P61" s="16">
        <v>0</v>
      </c>
      <c r="Q61" s="41">
        <v>0</v>
      </c>
      <c r="R61" s="62">
        <v>0</v>
      </c>
      <c r="S61" s="41">
        <v>0</v>
      </c>
      <c r="T61" s="39">
        <f t="shared" si="25"/>
        <v>376</v>
      </c>
      <c r="U61" s="40">
        <f t="shared" si="26"/>
        <v>11929.05</v>
      </c>
      <c r="W61" s="21">
        <v>7</v>
      </c>
      <c r="X61" s="37">
        <v>44743</v>
      </c>
      <c r="Y61" s="38">
        <v>2</v>
      </c>
      <c r="Z61" s="15">
        <v>73.6</v>
      </c>
      <c r="AA61" s="38">
        <v>6</v>
      </c>
      <c r="AB61" s="15">
        <v>288.4</v>
      </c>
      <c r="AC61" s="39">
        <f t="shared" si="21"/>
        <v>8</v>
      </c>
      <c r="AD61" s="40">
        <f t="shared" si="22"/>
        <v>362</v>
      </c>
    </row>
    <row r="62" ht="30" customHeight="1" spans="1:30">
      <c r="A62" s="21">
        <v>8</v>
      </c>
      <c r="B62" s="37">
        <v>44774</v>
      </c>
      <c r="C62" s="38">
        <v>418</v>
      </c>
      <c r="D62" s="15">
        <v>13461.9</v>
      </c>
      <c r="E62" s="38">
        <v>37</v>
      </c>
      <c r="F62" s="15">
        <v>1218.5</v>
      </c>
      <c r="G62" s="39">
        <f t="shared" si="23"/>
        <v>455</v>
      </c>
      <c r="H62" s="40">
        <f t="shared" si="24"/>
        <v>14680.4</v>
      </c>
      <c r="J62" s="21">
        <v>8</v>
      </c>
      <c r="K62" s="37">
        <v>44774</v>
      </c>
      <c r="L62" s="62">
        <v>0</v>
      </c>
      <c r="M62" s="41">
        <v>0</v>
      </c>
      <c r="N62" s="62">
        <v>0</v>
      </c>
      <c r="O62" s="62">
        <v>0</v>
      </c>
      <c r="P62" s="16">
        <v>430</v>
      </c>
      <c r="Q62" s="41">
        <v>13670.75</v>
      </c>
      <c r="R62" s="38">
        <v>32</v>
      </c>
      <c r="S62" s="41">
        <v>1012.95</v>
      </c>
      <c r="T62" s="39">
        <f t="shared" si="25"/>
        <v>462</v>
      </c>
      <c r="U62" s="40">
        <f t="shared" si="26"/>
        <v>14683.7</v>
      </c>
      <c r="W62" s="21">
        <v>8</v>
      </c>
      <c r="X62" s="37">
        <v>44774</v>
      </c>
      <c r="Y62" s="38">
        <v>8</v>
      </c>
      <c r="Z62" s="15">
        <v>317.45</v>
      </c>
      <c r="AA62" s="38">
        <v>28</v>
      </c>
      <c r="AB62" s="15">
        <v>1244.7</v>
      </c>
      <c r="AC62" s="39">
        <f t="shared" si="21"/>
        <v>36</v>
      </c>
      <c r="AD62" s="40">
        <f t="shared" si="22"/>
        <v>1562.15</v>
      </c>
    </row>
    <row r="63" ht="30" customHeight="1" spans="1:30">
      <c r="A63" s="21">
        <v>9</v>
      </c>
      <c r="B63" s="37">
        <v>44805</v>
      </c>
      <c r="C63" s="38">
        <v>453</v>
      </c>
      <c r="D63" s="15">
        <v>14208.4</v>
      </c>
      <c r="E63" s="16">
        <v>0</v>
      </c>
      <c r="F63" s="41">
        <v>0</v>
      </c>
      <c r="G63" s="39">
        <f t="shared" si="23"/>
        <v>453</v>
      </c>
      <c r="H63" s="40">
        <f t="shared" si="24"/>
        <v>14208.4</v>
      </c>
      <c r="J63" s="21">
        <v>9</v>
      </c>
      <c r="K63" s="37">
        <v>44805</v>
      </c>
      <c r="L63" s="62">
        <v>0</v>
      </c>
      <c r="M63" s="41">
        <v>0</v>
      </c>
      <c r="N63" s="38">
        <v>489</v>
      </c>
      <c r="O63" s="15">
        <v>15514.7</v>
      </c>
      <c r="P63" s="16">
        <v>0</v>
      </c>
      <c r="Q63" s="41">
        <v>0</v>
      </c>
      <c r="R63" s="62">
        <v>0</v>
      </c>
      <c r="S63" s="41">
        <v>0</v>
      </c>
      <c r="T63" s="39">
        <f t="shared" si="25"/>
        <v>489</v>
      </c>
      <c r="U63" s="40">
        <f t="shared" si="26"/>
        <v>15514.7</v>
      </c>
      <c r="W63" s="21">
        <v>9</v>
      </c>
      <c r="X63" s="37">
        <v>44805</v>
      </c>
      <c r="Y63" s="38">
        <v>35</v>
      </c>
      <c r="Z63" s="15">
        <v>1370.8</v>
      </c>
      <c r="AA63" s="38">
        <v>41</v>
      </c>
      <c r="AB63" s="15">
        <v>1725.2</v>
      </c>
      <c r="AC63" s="39">
        <f t="shared" si="21"/>
        <v>76</v>
      </c>
      <c r="AD63" s="40">
        <f t="shared" si="22"/>
        <v>3096</v>
      </c>
    </row>
    <row r="64" ht="30" customHeight="1" spans="1:30">
      <c r="A64" s="21">
        <v>10</v>
      </c>
      <c r="B64" s="37">
        <v>44835</v>
      </c>
      <c r="C64" s="38">
        <v>204</v>
      </c>
      <c r="D64" s="15">
        <v>6528.7</v>
      </c>
      <c r="E64" s="38">
        <v>9</v>
      </c>
      <c r="F64" s="15">
        <v>287.2</v>
      </c>
      <c r="G64" s="39">
        <f t="shared" si="23"/>
        <v>213</v>
      </c>
      <c r="H64" s="40">
        <f t="shared" si="24"/>
        <v>6815.9</v>
      </c>
      <c r="J64" s="21">
        <v>10</v>
      </c>
      <c r="K64" s="37">
        <v>44835</v>
      </c>
      <c r="L64" s="62">
        <v>0</v>
      </c>
      <c r="M64" s="62">
        <v>0</v>
      </c>
      <c r="N64" s="38">
        <v>327</v>
      </c>
      <c r="O64" s="15">
        <v>10333.65</v>
      </c>
      <c r="P64" s="62">
        <v>0</v>
      </c>
      <c r="Q64" s="62">
        <v>0</v>
      </c>
      <c r="R64" s="62">
        <v>0</v>
      </c>
      <c r="S64" s="62">
        <v>0</v>
      </c>
      <c r="T64" s="39">
        <f t="shared" si="25"/>
        <v>327</v>
      </c>
      <c r="U64" s="40">
        <f t="shared" si="26"/>
        <v>10333.65</v>
      </c>
      <c r="W64" s="21">
        <v>10</v>
      </c>
      <c r="X64" s="37">
        <v>44835</v>
      </c>
      <c r="Y64" s="38">
        <v>11</v>
      </c>
      <c r="Z64" s="15">
        <v>394.8</v>
      </c>
      <c r="AA64" s="38">
        <v>36</v>
      </c>
      <c r="AB64" s="15">
        <v>1443.8</v>
      </c>
      <c r="AC64" s="39">
        <f t="shared" si="21"/>
        <v>47</v>
      </c>
      <c r="AD64" s="40">
        <f t="shared" si="22"/>
        <v>1838.6</v>
      </c>
    </row>
    <row r="65" ht="30" customHeight="1" spans="1:30">
      <c r="A65" s="21">
        <v>11</v>
      </c>
      <c r="B65" s="37">
        <v>44866</v>
      </c>
      <c r="C65" s="16"/>
      <c r="D65" s="15"/>
      <c r="E65" s="16"/>
      <c r="F65" s="15"/>
      <c r="G65" s="39">
        <f t="shared" si="23"/>
        <v>0</v>
      </c>
      <c r="H65" s="40">
        <f t="shared" si="24"/>
        <v>0</v>
      </c>
      <c r="J65" s="21">
        <v>11</v>
      </c>
      <c r="K65" s="37">
        <v>44866</v>
      </c>
      <c r="L65" s="62"/>
      <c r="M65" s="62"/>
      <c r="N65" s="62"/>
      <c r="O65" s="62"/>
      <c r="P65" s="62"/>
      <c r="Q65" s="62"/>
      <c r="R65" s="62"/>
      <c r="S65" s="62"/>
      <c r="T65" s="39">
        <f t="shared" si="25"/>
        <v>0</v>
      </c>
      <c r="U65" s="40">
        <f t="shared" si="26"/>
        <v>0</v>
      </c>
      <c r="W65" s="21">
        <v>11</v>
      </c>
      <c r="X65" s="37">
        <v>44866</v>
      </c>
      <c r="Y65" s="16"/>
      <c r="Z65" s="15"/>
      <c r="AA65" s="16"/>
      <c r="AB65" s="15"/>
      <c r="AC65" s="39">
        <f t="shared" si="21"/>
        <v>0</v>
      </c>
      <c r="AD65" s="40">
        <f t="shared" si="22"/>
        <v>0</v>
      </c>
    </row>
    <row r="66" ht="30" customHeight="1" spans="1:30">
      <c r="A66" s="21">
        <v>12</v>
      </c>
      <c r="B66" s="37">
        <v>44896</v>
      </c>
      <c r="C66" s="16"/>
      <c r="D66" s="15"/>
      <c r="E66" s="16"/>
      <c r="F66" s="15"/>
      <c r="G66" s="39">
        <f t="shared" si="23"/>
        <v>0</v>
      </c>
      <c r="H66" s="40">
        <f t="shared" si="24"/>
        <v>0</v>
      </c>
      <c r="J66" s="21">
        <v>12</v>
      </c>
      <c r="K66" s="37">
        <v>44896</v>
      </c>
      <c r="L66" s="62"/>
      <c r="M66" s="62"/>
      <c r="N66" s="62"/>
      <c r="O66" s="62"/>
      <c r="P66" s="62"/>
      <c r="Q66" s="62"/>
      <c r="R66" s="62"/>
      <c r="S66" s="62"/>
      <c r="T66" s="39">
        <f t="shared" si="25"/>
        <v>0</v>
      </c>
      <c r="U66" s="40">
        <f t="shared" si="26"/>
        <v>0</v>
      </c>
      <c r="W66" s="21">
        <v>12</v>
      </c>
      <c r="X66" s="37">
        <v>44896</v>
      </c>
      <c r="Y66" s="16"/>
      <c r="Z66" s="15"/>
      <c r="AA66" s="16"/>
      <c r="AB66" s="15"/>
      <c r="AC66" s="39">
        <f t="shared" si="21"/>
        <v>0</v>
      </c>
      <c r="AD66" s="40">
        <f t="shared" si="22"/>
        <v>0</v>
      </c>
    </row>
    <row r="67" ht="30" customHeight="1" spans="1:30">
      <c r="A67" s="22"/>
      <c r="B67" s="53" t="s">
        <v>15</v>
      </c>
      <c r="C67" s="26">
        <f t="shared" ref="C67:H67" si="27">SUM(C55:C66)</f>
        <v>2285</v>
      </c>
      <c r="D67" s="25">
        <f t="shared" si="27"/>
        <v>74917.45</v>
      </c>
      <c r="E67" s="25">
        <f t="shared" si="27"/>
        <v>584</v>
      </c>
      <c r="F67" s="25">
        <f t="shared" si="27"/>
        <v>19569.4</v>
      </c>
      <c r="G67" s="53">
        <f t="shared" si="27"/>
        <v>2869</v>
      </c>
      <c r="H67" s="68">
        <f t="shared" si="27"/>
        <v>94486.85</v>
      </c>
      <c r="J67" s="22"/>
      <c r="K67" s="53" t="s">
        <v>15</v>
      </c>
      <c r="L67" s="53">
        <f t="shared" ref="L67:U67" si="28">SUM(L55:L66)</f>
        <v>104</v>
      </c>
      <c r="M67" s="53">
        <f t="shared" si="28"/>
        <v>2646.8</v>
      </c>
      <c r="N67" s="26">
        <f t="shared" si="28"/>
        <v>2721</v>
      </c>
      <c r="O67" s="25">
        <f t="shared" si="28"/>
        <v>86128.05</v>
      </c>
      <c r="P67" s="25">
        <f t="shared" si="28"/>
        <v>430</v>
      </c>
      <c r="Q67" s="25">
        <f t="shared" si="28"/>
        <v>13670.75</v>
      </c>
      <c r="R67" s="25">
        <f t="shared" si="28"/>
        <v>534</v>
      </c>
      <c r="S67" s="25">
        <f t="shared" si="28"/>
        <v>16915.65</v>
      </c>
      <c r="T67" s="53">
        <f t="shared" si="28"/>
        <v>3789</v>
      </c>
      <c r="U67" s="68">
        <f t="shared" si="28"/>
        <v>119361.25</v>
      </c>
      <c r="W67" s="22"/>
      <c r="X67" s="53" t="s">
        <v>15</v>
      </c>
      <c r="Y67" s="26">
        <f t="shared" ref="Y67:AD67" si="29">SUM(Y55:Y66)</f>
        <v>88</v>
      </c>
      <c r="Z67" s="25">
        <f t="shared" si="29"/>
        <v>3401.9</v>
      </c>
      <c r="AA67" s="25">
        <f t="shared" si="29"/>
        <v>173</v>
      </c>
      <c r="AB67" s="25">
        <f t="shared" si="29"/>
        <v>7240.85</v>
      </c>
      <c r="AC67" s="53">
        <f t="shared" si="29"/>
        <v>261</v>
      </c>
      <c r="AD67" s="68">
        <f t="shared" si="29"/>
        <v>10642.75</v>
      </c>
    </row>
    <row r="68" ht="27" customHeight="1" spans="18:18">
      <c r="R68" s="29"/>
    </row>
    <row r="69" ht="30" customHeight="1" spans="1:8">
      <c r="A69" s="28"/>
      <c r="B69" s="28"/>
      <c r="C69" s="30"/>
      <c r="D69" s="29"/>
      <c r="E69" s="29"/>
      <c r="F69" s="29"/>
      <c r="G69" s="28"/>
      <c r="H69" s="29"/>
    </row>
    <row r="70" ht="70" customHeight="1" spans="1:29">
      <c r="A70" s="85" t="s">
        <v>56</v>
      </c>
      <c r="B70" s="85"/>
      <c r="C70" s="85"/>
      <c r="D70" s="85"/>
      <c r="E70" s="85"/>
      <c r="F70" s="85"/>
      <c r="G70" s="85"/>
      <c r="H70" s="85"/>
      <c r="J70" s="31" t="s">
        <v>57</v>
      </c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</row>
    <row r="71" ht="24" customHeight="1" spans="1:29">
      <c r="A71" s="2" t="s">
        <v>1</v>
      </c>
      <c r="B71" s="5" t="s">
        <v>2</v>
      </c>
      <c r="C71" s="86" t="s">
        <v>40</v>
      </c>
      <c r="D71" s="87"/>
      <c r="E71" s="88" t="s">
        <v>41</v>
      </c>
      <c r="F71" s="89"/>
      <c r="G71" s="88" t="s">
        <v>58</v>
      </c>
      <c r="H71" s="90"/>
      <c r="J71" s="2" t="s">
        <v>1</v>
      </c>
      <c r="K71" s="3" t="s">
        <v>2</v>
      </c>
      <c r="L71" s="4" t="s">
        <v>59</v>
      </c>
      <c r="M71" s="5"/>
      <c r="N71" s="5" t="s">
        <v>60</v>
      </c>
      <c r="O71" s="3"/>
      <c r="P71" s="2" t="s">
        <v>61</v>
      </c>
      <c r="Q71" s="5"/>
      <c r="R71" s="5" t="s">
        <v>62</v>
      </c>
      <c r="S71" s="3"/>
      <c r="T71" s="55" t="s">
        <v>63</v>
      </c>
      <c r="U71" s="56"/>
      <c r="V71" s="4" t="s">
        <v>64</v>
      </c>
      <c r="W71" s="5"/>
      <c r="X71" s="5" t="s">
        <v>65</v>
      </c>
      <c r="Y71" s="3"/>
      <c r="Z71" s="69" t="s">
        <v>66</v>
      </c>
      <c r="AA71" s="82"/>
      <c r="AB71" s="102"/>
      <c r="AC71" s="102"/>
    </row>
    <row r="72" ht="38.25" spans="1:29">
      <c r="A72" s="11"/>
      <c r="B72" s="9"/>
      <c r="C72" s="91" t="s">
        <v>13</v>
      </c>
      <c r="D72" s="92" t="s">
        <v>14</v>
      </c>
      <c r="E72" s="91" t="s">
        <v>13</v>
      </c>
      <c r="F72" s="93" t="s">
        <v>14</v>
      </c>
      <c r="G72" s="94" t="s">
        <v>13</v>
      </c>
      <c r="H72" s="95" t="s">
        <v>12</v>
      </c>
      <c r="J72" s="6"/>
      <c r="K72" s="7"/>
      <c r="L72" s="8" t="s">
        <v>11</v>
      </c>
      <c r="M72" s="9" t="s">
        <v>12</v>
      </c>
      <c r="N72" s="9" t="s">
        <v>11</v>
      </c>
      <c r="O72" s="10" t="s">
        <v>12</v>
      </c>
      <c r="P72" s="11" t="s">
        <v>11</v>
      </c>
      <c r="Q72" s="9" t="s">
        <v>12</v>
      </c>
      <c r="R72" s="9" t="s">
        <v>11</v>
      </c>
      <c r="S72" s="10" t="s">
        <v>12</v>
      </c>
      <c r="T72" s="57" t="s">
        <v>13</v>
      </c>
      <c r="U72" s="58" t="s">
        <v>14</v>
      </c>
      <c r="V72" s="8" t="s">
        <v>11</v>
      </c>
      <c r="W72" s="9" t="s">
        <v>12</v>
      </c>
      <c r="X72" s="9" t="s">
        <v>11</v>
      </c>
      <c r="Y72" s="10" t="s">
        <v>12</v>
      </c>
      <c r="Z72" s="44" t="s">
        <v>13</v>
      </c>
      <c r="AA72" s="36" t="s">
        <v>14</v>
      </c>
      <c r="AB72" s="102"/>
      <c r="AC72" s="102"/>
    </row>
    <row r="73" ht="30" customHeight="1" spans="1:29">
      <c r="A73" s="21">
        <v>1</v>
      </c>
      <c r="B73" s="37">
        <v>44562</v>
      </c>
      <c r="C73" s="46">
        <f t="shared" ref="C73:C84" si="30">K4+K21+K38+T55+G90+W90+T73+AD38</f>
        <v>2697</v>
      </c>
      <c r="D73" s="17">
        <f t="shared" ref="D73:D84" si="31">L4+L21+L38+U55+H90+X90+U73+AE38</f>
        <v>80042.85</v>
      </c>
      <c r="E73" s="19">
        <f t="shared" ref="E73:E84" si="32">Q4+Q21+Q38+G55+AC55+M90+Z73+AF38</f>
        <v>3768</v>
      </c>
      <c r="F73" s="67">
        <f t="shared" ref="F73:F84" si="33">R4+R21+R38+H55+AD55+N90+AA73+AG38</f>
        <v>128530.1</v>
      </c>
      <c r="G73" s="21">
        <f t="shared" ref="G73:G84" si="34">S21+AB73</f>
        <v>403</v>
      </c>
      <c r="H73" s="80">
        <f t="shared" ref="H73:H84" si="35">T21</f>
        <v>12639.3</v>
      </c>
      <c r="J73" s="12">
        <v>1</v>
      </c>
      <c r="K73" s="13">
        <v>44562</v>
      </c>
      <c r="L73" s="14">
        <v>0</v>
      </c>
      <c r="M73" s="15">
        <v>0</v>
      </c>
      <c r="N73" s="16">
        <v>0</v>
      </c>
      <c r="O73" s="17">
        <v>0</v>
      </c>
      <c r="P73" s="18">
        <v>0</v>
      </c>
      <c r="Q73" s="15">
        <v>0</v>
      </c>
      <c r="R73" s="38">
        <v>0</v>
      </c>
      <c r="S73" s="17">
        <v>0</v>
      </c>
      <c r="T73" s="21">
        <f t="shared" ref="T73:T84" si="36">L73+N73+P73+R73</f>
        <v>0</v>
      </c>
      <c r="U73" s="59">
        <f t="shared" ref="U73:U84" si="37">M73+O73+Q73+S73</f>
        <v>0</v>
      </c>
      <c r="V73" s="47">
        <v>0</v>
      </c>
      <c r="W73" s="15">
        <v>0</v>
      </c>
      <c r="X73" s="38">
        <v>0</v>
      </c>
      <c r="Y73" s="17">
        <v>0</v>
      </c>
      <c r="Z73" s="19">
        <f>V73+X73</f>
        <v>0</v>
      </c>
      <c r="AA73" s="67">
        <f t="shared" ref="AA73:AA84" si="38">W73+Y73</f>
        <v>0</v>
      </c>
      <c r="AB73" s="103"/>
      <c r="AC73" s="104"/>
    </row>
    <row r="74" ht="30" customHeight="1" spans="1:29">
      <c r="A74" s="21">
        <v>2</v>
      </c>
      <c r="B74" s="37">
        <v>44593</v>
      </c>
      <c r="C74" s="46">
        <f t="shared" si="30"/>
        <v>1499</v>
      </c>
      <c r="D74" s="17">
        <f t="shared" si="31"/>
        <v>43098</v>
      </c>
      <c r="E74" s="19">
        <f t="shared" si="32"/>
        <v>1777</v>
      </c>
      <c r="F74" s="67">
        <f t="shared" si="33"/>
        <v>60127.4</v>
      </c>
      <c r="G74" s="21">
        <f t="shared" si="34"/>
        <v>158</v>
      </c>
      <c r="H74" s="80">
        <f t="shared" si="35"/>
        <v>5235.35</v>
      </c>
      <c r="J74" s="19">
        <v>2</v>
      </c>
      <c r="K74" s="13">
        <v>44593</v>
      </c>
      <c r="L74" s="14">
        <v>0</v>
      </c>
      <c r="M74" s="15">
        <v>0</v>
      </c>
      <c r="N74" s="16">
        <v>0</v>
      </c>
      <c r="O74" s="17">
        <v>0</v>
      </c>
      <c r="P74" s="18">
        <v>0</v>
      </c>
      <c r="Q74" s="15">
        <v>0</v>
      </c>
      <c r="R74" s="16">
        <v>0</v>
      </c>
      <c r="S74" s="17">
        <v>0</v>
      </c>
      <c r="T74" s="21">
        <f t="shared" si="36"/>
        <v>0</v>
      </c>
      <c r="U74" s="59">
        <f t="shared" si="37"/>
        <v>0</v>
      </c>
      <c r="V74" s="47">
        <v>0</v>
      </c>
      <c r="W74" s="15">
        <v>0</v>
      </c>
      <c r="X74" s="39">
        <v>0</v>
      </c>
      <c r="Y74" s="17">
        <v>0</v>
      </c>
      <c r="Z74" s="19">
        <f t="shared" ref="Z73:Z84" si="39">V74+X74</f>
        <v>0</v>
      </c>
      <c r="AA74" s="67">
        <f t="shared" si="38"/>
        <v>0</v>
      </c>
      <c r="AB74" s="103"/>
      <c r="AC74" s="104"/>
    </row>
    <row r="75" ht="30" customHeight="1" spans="1:29">
      <c r="A75" s="21">
        <v>3</v>
      </c>
      <c r="B75" s="37">
        <v>44621</v>
      </c>
      <c r="C75" s="46">
        <f t="shared" si="30"/>
        <v>1460</v>
      </c>
      <c r="D75" s="17">
        <f t="shared" si="31"/>
        <v>43927.35</v>
      </c>
      <c r="E75" s="19">
        <f t="shared" si="32"/>
        <v>2201</v>
      </c>
      <c r="F75" s="67">
        <f t="shared" si="33"/>
        <v>72853.85</v>
      </c>
      <c r="G75" s="21">
        <f t="shared" si="34"/>
        <v>186</v>
      </c>
      <c r="H75" s="80">
        <f t="shared" si="35"/>
        <v>6119.2</v>
      </c>
      <c r="J75" s="19">
        <v>3</v>
      </c>
      <c r="K75" s="13">
        <v>44621</v>
      </c>
      <c r="L75" s="20">
        <v>0</v>
      </c>
      <c r="M75" s="15">
        <v>0</v>
      </c>
      <c r="N75" s="16">
        <v>0</v>
      </c>
      <c r="O75" s="17">
        <v>0</v>
      </c>
      <c r="P75" s="18">
        <v>3</v>
      </c>
      <c r="Q75" s="15">
        <v>87.6</v>
      </c>
      <c r="R75" s="38">
        <v>230</v>
      </c>
      <c r="S75" s="17">
        <v>6511.05</v>
      </c>
      <c r="T75" s="21">
        <f t="shared" si="36"/>
        <v>233</v>
      </c>
      <c r="U75" s="59">
        <f t="shared" si="37"/>
        <v>6598.65</v>
      </c>
      <c r="V75" s="20">
        <v>0</v>
      </c>
      <c r="W75" s="41">
        <v>0</v>
      </c>
      <c r="X75" s="38">
        <v>126</v>
      </c>
      <c r="Y75" s="17">
        <v>3931.35</v>
      </c>
      <c r="Z75" s="19">
        <f t="shared" si="39"/>
        <v>126</v>
      </c>
      <c r="AA75" s="67">
        <f t="shared" si="38"/>
        <v>3931.35</v>
      </c>
      <c r="AB75" s="105"/>
      <c r="AC75" s="104"/>
    </row>
    <row r="76" ht="30" customHeight="1" spans="1:29">
      <c r="A76" s="21">
        <v>4</v>
      </c>
      <c r="B76" s="37">
        <v>44652</v>
      </c>
      <c r="C76" s="46">
        <f t="shared" si="30"/>
        <v>1941</v>
      </c>
      <c r="D76" s="17">
        <f t="shared" si="31"/>
        <v>59342.4</v>
      </c>
      <c r="E76" s="19">
        <f t="shared" si="32"/>
        <v>3007</v>
      </c>
      <c r="F76" s="67">
        <f t="shared" si="33"/>
        <v>99686.95</v>
      </c>
      <c r="G76" s="21">
        <f t="shared" si="34"/>
        <v>319</v>
      </c>
      <c r="H76" s="80">
        <f t="shared" si="35"/>
        <v>10026</v>
      </c>
      <c r="J76" s="19">
        <v>4</v>
      </c>
      <c r="K76" s="13">
        <v>44652</v>
      </c>
      <c r="L76" s="14">
        <v>0</v>
      </c>
      <c r="M76" s="15">
        <v>0</v>
      </c>
      <c r="N76" s="16">
        <v>0</v>
      </c>
      <c r="O76" s="17">
        <v>0</v>
      </c>
      <c r="P76" s="18">
        <v>0</v>
      </c>
      <c r="Q76" s="15">
        <v>0</v>
      </c>
      <c r="R76" s="38">
        <v>433</v>
      </c>
      <c r="S76" s="17">
        <v>12333.7</v>
      </c>
      <c r="T76" s="21">
        <f t="shared" si="36"/>
        <v>433</v>
      </c>
      <c r="U76" s="59">
        <f t="shared" si="37"/>
        <v>12333.7</v>
      </c>
      <c r="V76" s="47">
        <v>0</v>
      </c>
      <c r="W76" s="15">
        <v>0</v>
      </c>
      <c r="X76" s="38">
        <v>151</v>
      </c>
      <c r="Y76" s="17">
        <v>4763</v>
      </c>
      <c r="Z76" s="19">
        <f t="shared" si="39"/>
        <v>151</v>
      </c>
      <c r="AA76" s="67">
        <f t="shared" si="38"/>
        <v>4763</v>
      </c>
      <c r="AB76" s="103"/>
      <c r="AC76" s="104"/>
    </row>
    <row r="77" ht="30" customHeight="1" spans="1:29">
      <c r="A77" s="21">
        <v>5</v>
      </c>
      <c r="B77" s="37">
        <v>44682</v>
      </c>
      <c r="C77" s="46">
        <f t="shared" si="30"/>
        <v>1243</v>
      </c>
      <c r="D77" s="17">
        <f t="shared" si="31"/>
        <v>38904.9</v>
      </c>
      <c r="E77" s="19">
        <f t="shared" si="32"/>
        <v>2222</v>
      </c>
      <c r="F77" s="67">
        <f t="shared" si="33"/>
        <v>73041.2</v>
      </c>
      <c r="G77" s="21">
        <f t="shared" si="34"/>
        <v>228</v>
      </c>
      <c r="H77" s="80">
        <f t="shared" si="35"/>
        <v>7223.75</v>
      </c>
      <c r="J77" s="19">
        <v>5</v>
      </c>
      <c r="K77" s="13">
        <v>44682</v>
      </c>
      <c r="L77" s="14">
        <v>0</v>
      </c>
      <c r="M77" s="15">
        <v>0</v>
      </c>
      <c r="N77" s="16">
        <v>0</v>
      </c>
      <c r="O77" s="17">
        <v>0</v>
      </c>
      <c r="P77" s="18">
        <v>53</v>
      </c>
      <c r="Q77" s="15">
        <v>1581.9</v>
      </c>
      <c r="R77" s="38">
        <v>101</v>
      </c>
      <c r="S77" s="17">
        <v>2992.2</v>
      </c>
      <c r="T77" s="21">
        <f t="shared" si="36"/>
        <v>154</v>
      </c>
      <c r="U77" s="59">
        <f t="shared" si="37"/>
        <v>4574.1</v>
      </c>
      <c r="V77" s="47">
        <v>33</v>
      </c>
      <c r="W77" s="15">
        <v>1037.45</v>
      </c>
      <c r="X77" s="38">
        <v>50</v>
      </c>
      <c r="Y77" s="17">
        <v>1590.75</v>
      </c>
      <c r="Z77" s="19">
        <f t="shared" si="39"/>
        <v>83</v>
      </c>
      <c r="AA77" s="67">
        <f t="shared" si="38"/>
        <v>2628.2</v>
      </c>
      <c r="AB77" s="105"/>
      <c r="AC77" s="104"/>
    </row>
    <row r="78" ht="30" customHeight="1" spans="1:29">
      <c r="A78" s="21">
        <v>6</v>
      </c>
      <c r="B78" s="37">
        <v>44713</v>
      </c>
      <c r="C78" s="46">
        <f t="shared" si="30"/>
        <v>948</v>
      </c>
      <c r="D78" s="17">
        <f t="shared" si="31"/>
        <v>29901.85</v>
      </c>
      <c r="E78" s="19">
        <f t="shared" si="32"/>
        <v>1291</v>
      </c>
      <c r="F78" s="67">
        <f t="shared" si="33"/>
        <v>44458.15</v>
      </c>
      <c r="G78" s="21">
        <f t="shared" si="34"/>
        <v>252</v>
      </c>
      <c r="H78" s="80">
        <f t="shared" si="35"/>
        <v>7910.7</v>
      </c>
      <c r="J78" s="19">
        <v>6</v>
      </c>
      <c r="K78" s="13">
        <v>44713</v>
      </c>
      <c r="L78" s="20">
        <v>0</v>
      </c>
      <c r="M78" s="15">
        <v>0</v>
      </c>
      <c r="N78" s="16">
        <v>0</v>
      </c>
      <c r="O78" s="17">
        <v>0</v>
      </c>
      <c r="P78" s="18">
        <v>42</v>
      </c>
      <c r="Q78" s="15">
        <v>1264.65</v>
      </c>
      <c r="R78" s="38">
        <v>28</v>
      </c>
      <c r="S78" s="17">
        <v>843.2</v>
      </c>
      <c r="T78" s="21">
        <f t="shared" si="36"/>
        <v>70</v>
      </c>
      <c r="U78" s="59">
        <f t="shared" si="37"/>
        <v>2107.85</v>
      </c>
      <c r="V78" s="47">
        <v>8</v>
      </c>
      <c r="W78" s="15">
        <v>242.05</v>
      </c>
      <c r="X78" s="38">
        <v>20</v>
      </c>
      <c r="Y78" s="17">
        <v>645.4</v>
      </c>
      <c r="Z78" s="19">
        <f t="shared" si="39"/>
        <v>28</v>
      </c>
      <c r="AA78" s="67">
        <f t="shared" si="38"/>
        <v>887.45</v>
      </c>
      <c r="AB78" s="103"/>
      <c r="AC78" s="104"/>
    </row>
    <row r="79" ht="30" customHeight="1" spans="1:29">
      <c r="A79" s="21">
        <v>7</v>
      </c>
      <c r="B79" s="37">
        <v>44743</v>
      </c>
      <c r="C79" s="46">
        <f t="shared" si="30"/>
        <v>1412</v>
      </c>
      <c r="D79" s="17">
        <f t="shared" si="31"/>
        <v>44786.6</v>
      </c>
      <c r="E79" s="19">
        <f t="shared" si="32"/>
        <v>2947</v>
      </c>
      <c r="F79" s="67">
        <f t="shared" si="33"/>
        <v>100517.95</v>
      </c>
      <c r="G79" s="21">
        <f t="shared" si="34"/>
        <v>427</v>
      </c>
      <c r="H79" s="80">
        <f t="shared" si="35"/>
        <v>13238.2</v>
      </c>
      <c r="J79" s="19">
        <v>7</v>
      </c>
      <c r="K79" s="13">
        <v>44743</v>
      </c>
      <c r="L79" s="14">
        <v>0</v>
      </c>
      <c r="M79" s="15">
        <v>0</v>
      </c>
      <c r="N79" s="16">
        <v>0</v>
      </c>
      <c r="O79" s="17">
        <v>0</v>
      </c>
      <c r="P79" s="18">
        <v>5</v>
      </c>
      <c r="Q79" s="15">
        <v>141.85</v>
      </c>
      <c r="R79" s="38">
        <v>154</v>
      </c>
      <c r="S79" s="17">
        <v>4582.75</v>
      </c>
      <c r="T79" s="21">
        <f t="shared" si="36"/>
        <v>159</v>
      </c>
      <c r="U79" s="59">
        <f t="shared" si="37"/>
        <v>4724.6</v>
      </c>
      <c r="V79" s="47">
        <v>3</v>
      </c>
      <c r="W79" s="15">
        <v>93</v>
      </c>
      <c r="X79" s="38">
        <v>43</v>
      </c>
      <c r="Y79" s="17">
        <v>1352.65</v>
      </c>
      <c r="Z79" s="19">
        <f t="shared" si="39"/>
        <v>46</v>
      </c>
      <c r="AA79" s="67">
        <f t="shared" si="38"/>
        <v>1445.65</v>
      </c>
      <c r="AB79" s="103"/>
      <c r="AC79" s="104"/>
    </row>
    <row r="80" ht="30" customHeight="1" spans="1:29">
      <c r="A80" s="21">
        <v>8</v>
      </c>
      <c r="B80" s="37">
        <v>44774</v>
      </c>
      <c r="C80" s="46">
        <f t="shared" si="30"/>
        <v>1655</v>
      </c>
      <c r="D80" s="17">
        <f t="shared" si="31"/>
        <v>52040.15</v>
      </c>
      <c r="E80" s="19">
        <f t="shared" si="32"/>
        <v>3999</v>
      </c>
      <c r="F80" s="67">
        <f t="shared" si="33"/>
        <v>129613.35</v>
      </c>
      <c r="G80" s="21">
        <f t="shared" si="34"/>
        <v>547</v>
      </c>
      <c r="H80" s="80">
        <f t="shared" si="35"/>
        <v>16875.2</v>
      </c>
      <c r="J80" s="19">
        <v>8</v>
      </c>
      <c r="K80" s="13">
        <v>44774</v>
      </c>
      <c r="L80" s="14">
        <v>0</v>
      </c>
      <c r="M80" s="15">
        <v>0</v>
      </c>
      <c r="N80" s="16">
        <v>0</v>
      </c>
      <c r="O80" s="17">
        <v>0</v>
      </c>
      <c r="P80" s="18">
        <v>0</v>
      </c>
      <c r="Q80" s="15">
        <v>0</v>
      </c>
      <c r="R80" s="38">
        <v>332</v>
      </c>
      <c r="S80" s="17">
        <v>9753.6</v>
      </c>
      <c r="T80" s="21">
        <f t="shared" si="36"/>
        <v>332</v>
      </c>
      <c r="U80" s="59">
        <f t="shared" si="37"/>
        <v>9753.6</v>
      </c>
      <c r="V80" s="47">
        <v>0</v>
      </c>
      <c r="W80" s="15">
        <v>0</v>
      </c>
      <c r="X80" s="38">
        <v>166</v>
      </c>
      <c r="Y80" s="17">
        <v>5186.35</v>
      </c>
      <c r="Z80" s="19">
        <f t="shared" si="39"/>
        <v>166</v>
      </c>
      <c r="AA80" s="67">
        <f t="shared" si="38"/>
        <v>5186.35</v>
      </c>
      <c r="AB80" s="103"/>
      <c r="AC80" s="104"/>
    </row>
    <row r="81" ht="30" customHeight="1" spans="1:29">
      <c r="A81" s="21">
        <v>9</v>
      </c>
      <c r="B81" s="37">
        <v>44805</v>
      </c>
      <c r="C81" s="46">
        <f t="shared" si="30"/>
        <v>1923</v>
      </c>
      <c r="D81" s="17">
        <f t="shared" si="31"/>
        <v>58652.55</v>
      </c>
      <c r="E81" s="19">
        <f t="shared" si="32"/>
        <v>4431</v>
      </c>
      <c r="F81" s="67">
        <f t="shared" si="33"/>
        <v>139156</v>
      </c>
      <c r="G81" s="21">
        <f t="shared" si="34"/>
        <v>633</v>
      </c>
      <c r="H81" s="80">
        <f t="shared" si="35"/>
        <v>19352.95</v>
      </c>
      <c r="J81" s="19">
        <v>9</v>
      </c>
      <c r="K81" s="13">
        <v>44805</v>
      </c>
      <c r="L81" s="20">
        <v>0</v>
      </c>
      <c r="M81" s="15">
        <v>0</v>
      </c>
      <c r="N81" s="16">
        <v>0</v>
      </c>
      <c r="O81" s="17">
        <v>0</v>
      </c>
      <c r="P81" s="18">
        <v>17</v>
      </c>
      <c r="Q81" s="15">
        <v>488.75</v>
      </c>
      <c r="R81" s="38">
        <v>707</v>
      </c>
      <c r="S81" s="17">
        <v>21168.95</v>
      </c>
      <c r="T81" s="21">
        <f t="shared" si="36"/>
        <v>724</v>
      </c>
      <c r="U81" s="59">
        <f t="shared" si="37"/>
        <v>21657.7</v>
      </c>
      <c r="V81" s="20">
        <v>0</v>
      </c>
      <c r="W81" s="41">
        <v>0</v>
      </c>
      <c r="X81" s="38">
        <v>298</v>
      </c>
      <c r="Y81" s="17">
        <v>9264.05</v>
      </c>
      <c r="Z81" s="19">
        <f t="shared" si="39"/>
        <v>298</v>
      </c>
      <c r="AA81" s="67">
        <f t="shared" si="38"/>
        <v>9264.05</v>
      </c>
      <c r="AB81" s="103"/>
      <c r="AC81" s="104"/>
    </row>
    <row r="82" ht="30" customHeight="1" spans="1:29">
      <c r="A82" s="21">
        <v>10</v>
      </c>
      <c r="B82" s="37">
        <v>44835</v>
      </c>
      <c r="C82" s="46">
        <f t="shared" si="30"/>
        <v>1163</v>
      </c>
      <c r="D82" s="17">
        <f t="shared" si="31"/>
        <v>36563.75</v>
      </c>
      <c r="E82" s="19">
        <f t="shared" si="32"/>
        <v>2875</v>
      </c>
      <c r="F82" s="67">
        <f t="shared" si="33"/>
        <v>90642.15</v>
      </c>
      <c r="G82" s="21">
        <f t="shared" si="34"/>
        <v>496</v>
      </c>
      <c r="H82" s="80">
        <f t="shared" si="35"/>
        <v>15360.45</v>
      </c>
      <c r="J82" s="19">
        <v>10</v>
      </c>
      <c r="K82" s="13">
        <v>44835</v>
      </c>
      <c r="L82" s="20">
        <v>0</v>
      </c>
      <c r="M82" s="15">
        <v>0</v>
      </c>
      <c r="N82" s="16">
        <v>0</v>
      </c>
      <c r="O82" s="17">
        <v>0</v>
      </c>
      <c r="P82" s="18">
        <v>114</v>
      </c>
      <c r="Q82" s="15">
        <v>3444.5</v>
      </c>
      <c r="R82" s="38">
        <v>298</v>
      </c>
      <c r="S82" s="17">
        <v>9038.6</v>
      </c>
      <c r="T82" s="21">
        <f t="shared" si="36"/>
        <v>412</v>
      </c>
      <c r="U82" s="59">
        <f t="shared" si="37"/>
        <v>12483.1</v>
      </c>
      <c r="V82" s="47">
        <v>229</v>
      </c>
      <c r="W82" s="15">
        <v>7085</v>
      </c>
      <c r="X82" s="38">
        <v>283</v>
      </c>
      <c r="Y82" s="17">
        <v>8760.45</v>
      </c>
      <c r="Z82" s="19">
        <f t="shared" si="39"/>
        <v>512</v>
      </c>
      <c r="AA82" s="67">
        <f t="shared" si="38"/>
        <v>15845.45</v>
      </c>
      <c r="AB82" s="105"/>
      <c r="AC82" s="104"/>
    </row>
    <row r="83" ht="30" customHeight="1" spans="1:29">
      <c r="A83" s="21">
        <v>11</v>
      </c>
      <c r="B83" s="37">
        <v>44866</v>
      </c>
      <c r="C83" s="46">
        <f t="shared" si="30"/>
        <v>0</v>
      </c>
      <c r="D83" s="17">
        <f t="shared" si="31"/>
        <v>0</v>
      </c>
      <c r="E83" s="19">
        <f t="shared" si="32"/>
        <v>0</v>
      </c>
      <c r="F83" s="67">
        <f t="shared" si="33"/>
        <v>0</v>
      </c>
      <c r="G83" s="21">
        <f t="shared" si="34"/>
        <v>0</v>
      </c>
      <c r="H83" s="80">
        <f t="shared" si="35"/>
        <v>0</v>
      </c>
      <c r="J83" s="19">
        <v>11</v>
      </c>
      <c r="K83" s="13">
        <v>44866</v>
      </c>
      <c r="L83" s="20"/>
      <c r="M83" s="15"/>
      <c r="N83" s="16"/>
      <c r="O83" s="17"/>
      <c r="P83" s="21"/>
      <c r="Q83" s="15"/>
      <c r="R83" s="16"/>
      <c r="S83" s="17"/>
      <c r="T83" s="21">
        <f t="shared" si="36"/>
        <v>0</v>
      </c>
      <c r="U83" s="59">
        <f t="shared" si="37"/>
        <v>0</v>
      </c>
      <c r="V83" s="20"/>
      <c r="W83" s="15"/>
      <c r="X83" s="39"/>
      <c r="Y83" s="17"/>
      <c r="Z83" s="19">
        <f t="shared" si="39"/>
        <v>0</v>
      </c>
      <c r="AA83" s="67">
        <f t="shared" si="38"/>
        <v>0</v>
      </c>
      <c r="AB83" s="105"/>
      <c r="AC83" s="104"/>
    </row>
    <row r="84" ht="30" customHeight="1" spans="1:29">
      <c r="A84" s="21">
        <v>12</v>
      </c>
      <c r="B84" s="37">
        <v>44896</v>
      </c>
      <c r="C84" s="46">
        <f t="shared" si="30"/>
        <v>0</v>
      </c>
      <c r="D84" s="17">
        <f t="shared" si="31"/>
        <v>0</v>
      </c>
      <c r="E84" s="19">
        <f t="shared" si="32"/>
        <v>0</v>
      </c>
      <c r="F84" s="67">
        <f t="shared" si="33"/>
        <v>0</v>
      </c>
      <c r="G84" s="21">
        <f t="shared" si="34"/>
        <v>0</v>
      </c>
      <c r="H84" s="80">
        <f t="shared" si="35"/>
        <v>0</v>
      </c>
      <c r="J84" s="19">
        <v>12</v>
      </c>
      <c r="K84" s="13">
        <v>44896</v>
      </c>
      <c r="L84" s="20"/>
      <c r="M84" s="15"/>
      <c r="N84" s="16"/>
      <c r="O84" s="17"/>
      <c r="P84" s="21"/>
      <c r="Q84" s="15"/>
      <c r="R84" s="16"/>
      <c r="S84" s="17"/>
      <c r="T84" s="21">
        <f t="shared" si="36"/>
        <v>0</v>
      </c>
      <c r="U84" s="59">
        <f t="shared" si="37"/>
        <v>0</v>
      </c>
      <c r="V84" s="20"/>
      <c r="W84" s="41"/>
      <c r="X84" s="39"/>
      <c r="Y84" s="17"/>
      <c r="Z84" s="19">
        <f t="shared" si="39"/>
        <v>0</v>
      </c>
      <c r="AA84" s="67">
        <f t="shared" si="38"/>
        <v>0</v>
      </c>
      <c r="AB84" s="105"/>
      <c r="AC84" s="104"/>
    </row>
    <row r="85" ht="30" customHeight="1" spans="1:29">
      <c r="A85" s="22"/>
      <c r="B85" s="53" t="s">
        <v>15</v>
      </c>
      <c r="C85" s="51">
        <f t="shared" ref="C85:H85" si="40">SUM(C73:C84)</f>
        <v>15941</v>
      </c>
      <c r="D85" s="27">
        <f t="shared" si="40"/>
        <v>487260.4</v>
      </c>
      <c r="E85" s="22">
        <f t="shared" si="40"/>
        <v>28518</v>
      </c>
      <c r="F85" s="68">
        <f t="shared" si="40"/>
        <v>938627.1</v>
      </c>
      <c r="G85" s="22">
        <f t="shared" si="40"/>
        <v>3649</v>
      </c>
      <c r="H85" s="81">
        <f t="shared" si="40"/>
        <v>113981.1</v>
      </c>
      <c r="J85" s="22"/>
      <c r="K85" s="23" t="s">
        <v>15</v>
      </c>
      <c r="L85" s="24">
        <f t="shared" ref="L85:AC85" si="41">SUM(L73:L84)</f>
        <v>0</v>
      </c>
      <c r="M85" s="25">
        <f t="shared" si="41"/>
        <v>0</v>
      </c>
      <c r="N85" s="26">
        <f t="shared" si="41"/>
        <v>0</v>
      </c>
      <c r="O85" s="27">
        <f t="shared" si="41"/>
        <v>0</v>
      </c>
      <c r="P85" s="22">
        <f t="shared" si="41"/>
        <v>234</v>
      </c>
      <c r="Q85" s="25">
        <f t="shared" si="41"/>
        <v>7009.25</v>
      </c>
      <c r="R85" s="26">
        <f t="shared" si="41"/>
        <v>2283</v>
      </c>
      <c r="S85" s="27">
        <f t="shared" si="41"/>
        <v>67224.05</v>
      </c>
      <c r="T85" s="22">
        <f t="shared" si="41"/>
        <v>2517</v>
      </c>
      <c r="U85" s="60">
        <f t="shared" si="41"/>
        <v>74233.3</v>
      </c>
      <c r="V85" s="24">
        <f t="shared" si="41"/>
        <v>273</v>
      </c>
      <c r="W85" s="52">
        <f t="shared" si="41"/>
        <v>8457.5</v>
      </c>
      <c r="X85" s="53">
        <f t="shared" si="41"/>
        <v>1137</v>
      </c>
      <c r="Y85" s="27">
        <f t="shared" si="41"/>
        <v>35494</v>
      </c>
      <c r="Z85" s="22">
        <f t="shared" si="41"/>
        <v>1410</v>
      </c>
      <c r="AA85" s="68">
        <f t="shared" si="41"/>
        <v>43951.5</v>
      </c>
      <c r="AB85" s="105"/>
      <c r="AC85" s="104"/>
    </row>
    <row r="86" ht="32" customHeight="1"/>
    <row r="87" ht="47.25" spans="1:25">
      <c r="A87" s="31" t="s">
        <v>67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Q87" s="61" t="s">
        <v>68</v>
      </c>
      <c r="R87" s="61"/>
      <c r="S87" s="61"/>
      <c r="T87" s="61"/>
      <c r="U87" s="61"/>
      <c r="V87" s="61"/>
      <c r="W87" s="61"/>
      <c r="X87" s="61"/>
      <c r="Y87" s="61"/>
    </row>
    <row r="88" ht="40" customHeight="1" spans="1:25">
      <c r="A88" s="2" t="s">
        <v>1</v>
      </c>
      <c r="B88" s="5" t="s">
        <v>2</v>
      </c>
      <c r="C88" s="5" t="s">
        <v>69</v>
      </c>
      <c r="D88" s="5"/>
      <c r="E88" s="5" t="s">
        <v>70</v>
      </c>
      <c r="F88" s="5"/>
      <c r="G88" s="96" t="s">
        <v>71</v>
      </c>
      <c r="H88" s="96"/>
      <c r="I88" s="5" t="s">
        <v>72</v>
      </c>
      <c r="J88" s="5"/>
      <c r="K88" s="5" t="s">
        <v>73</v>
      </c>
      <c r="L88" s="5"/>
      <c r="M88" s="33" t="s">
        <v>74</v>
      </c>
      <c r="N88" s="33"/>
      <c r="O88" s="98" t="s">
        <v>75</v>
      </c>
      <c r="Q88" s="2" t="s">
        <v>1</v>
      </c>
      <c r="R88" s="5" t="s">
        <v>2</v>
      </c>
      <c r="S88" s="5" t="s">
        <v>76</v>
      </c>
      <c r="T88" s="5"/>
      <c r="U88" s="5" t="s">
        <v>77</v>
      </c>
      <c r="V88" s="5"/>
      <c r="W88" s="33" t="s">
        <v>78</v>
      </c>
      <c r="X88" s="34"/>
      <c r="Y88" s="106" t="s">
        <v>75</v>
      </c>
    </row>
    <row r="89" ht="38.25" spans="1:25">
      <c r="A89" s="11"/>
      <c r="B89" s="9"/>
      <c r="C89" s="9" t="s">
        <v>11</v>
      </c>
      <c r="D89" s="9" t="s">
        <v>12</v>
      </c>
      <c r="E89" s="9" t="s">
        <v>11</v>
      </c>
      <c r="F89" s="9" t="s">
        <v>12</v>
      </c>
      <c r="G89" s="97" t="s">
        <v>13</v>
      </c>
      <c r="H89" s="97" t="s">
        <v>14</v>
      </c>
      <c r="I89" s="9" t="s">
        <v>11</v>
      </c>
      <c r="J89" s="9" t="s">
        <v>12</v>
      </c>
      <c r="K89" s="9" t="s">
        <v>11</v>
      </c>
      <c r="L89" s="9" t="s">
        <v>12</v>
      </c>
      <c r="M89" s="35" t="s">
        <v>13</v>
      </c>
      <c r="N89" s="35" t="s">
        <v>14</v>
      </c>
      <c r="O89" s="99"/>
      <c r="Q89" s="11"/>
      <c r="R89" s="9"/>
      <c r="S89" s="9" t="s">
        <v>11</v>
      </c>
      <c r="T89" s="9" t="s">
        <v>12</v>
      </c>
      <c r="U89" s="9" t="s">
        <v>11</v>
      </c>
      <c r="V89" s="9" t="s">
        <v>12</v>
      </c>
      <c r="W89" s="35" t="s">
        <v>13</v>
      </c>
      <c r="X89" s="36" t="s">
        <v>14</v>
      </c>
      <c r="Y89" s="107"/>
    </row>
    <row r="90" ht="30" customHeight="1" spans="1:25">
      <c r="A90" s="19">
        <v>1</v>
      </c>
      <c r="B90" s="37">
        <v>44562</v>
      </c>
      <c r="C90" s="38">
        <v>5</v>
      </c>
      <c r="D90" s="15">
        <v>156.75</v>
      </c>
      <c r="E90" s="38">
        <v>6</v>
      </c>
      <c r="F90" s="15">
        <v>183.7</v>
      </c>
      <c r="G90" s="39">
        <f>C90+E90</f>
        <v>11</v>
      </c>
      <c r="H90" s="15">
        <f>D90+F90</f>
        <v>340.45</v>
      </c>
      <c r="I90" s="38">
        <v>62</v>
      </c>
      <c r="J90" s="15">
        <v>2020.85</v>
      </c>
      <c r="K90" s="38">
        <v>69</v>
      </c>
      <c r="L90" s="15">
        <v>2222.8</v>
      </c>
      <c r="M90" s="39">
        <f>I90+K90</f>
        <v>131</v>
      </c>
      <c r="N90" s="15">
        <f>J90+L90</f>
        <v>4243.65</v>
      </c>
      <c r="O90" s="100" t="s">
        <v>79</v>
      </c>
      <c r="Q90" s="21">
        <v>1</v>
      </c>
      <c r="R90" s="37">
        <v>44562</v>
      </c>
      <c r="S90" s="38">
        <v>6</v>
      </c>
      <c r="T90" s="15">
        <v>184.65</v>
      </c>
      <c r="U90" s="38">
        <v>2</v>
      </c>
      <c r="V90" s="15">
        <v>60.95</v>
      </c>
      <c r="W90" s="39">
        <f>S90+U90</f>
        <v>8</v>
      </c>
      <c r="X90" s="40">
        <f>T90+V90</f>
        <v>245.6</v>
      </c>
      <c r="Y90" s="108" t="s">
        <v>80</v>
      </c>
    </row>
    <row r="91" ht="30" customHeight="1" spans="1:25">
      <c r="A91" s="19">
        <v>2</v>
      </c>
      <c r="B91" s="37">
        <v>44593</v>
      </c>
      <c r="C91" s="39" t="s">
        <v>81</v>
      </c>
      <c r="D91" s="15" t="s">
        <v>81</v>
      </c>
      <c r="E91" s="16" t="s">
        <v>81</v>
      </c>
      <c r="F91" s="15" t="s">
        <v>81</v>
      </c>
      <c r="G91" s="39">
        <v>0</v>
      </c>
      <c r="H91" s="15">
        <v>0</v>
      </c>
      <c r="I91" s="39" t="s">
        <v>81</v>
      </c>
      <c r="J91" s="41" t="s">
        <v>81</v>
      </c>
      <c r="K91" s="39" t="s">
        <v>81</v>
      </c>
      <c r="L91" s="15" t="s">
        <v>81</v>
      </c>
      <c r="M91" s="39">
        <v>0</v>
      </c>
      <c r="N91" s="15">
        <v>0</v>
      </c>
      <c r="O91" s="100"/>
      <c r="Q91" s="21">
        <v>2</v>
      </c>
      <c r="R91" s="37">
        <v>44593</v>
      </c>
      <c r="S91" s="16" t="s">
        <v>81</v>
      </c>
      <c r="T91" s="15" t="s">
        <v>81</v>
      </c>
      <c r="U91" s="16" t="s">
        <v>81</v>
      </c>
      <c r="V91" s="15" t="s">
        <v>81</v>
      </c>
      <c r="W91" s="39">
        <v>0</v>
      </c>
      <c r="X91" s="40">
        <v>0</v>
      </c>
      <c r="Y91" s="109"/>
    </row>
    <row r="92" ht="30" customHeight="1" spans="1:25">
      <c r="A92" s="19">
        <v>3</v>
      </c>
      <c r="B92" s="37">
        <v>44621</v>
      </c>
      <c r="C92" s="39" t="s">
        <v>81</v>
      </c>
      <c r="D92" s="15" t="s">
        <v>81</v>
      </c>
      <c r="E92" s="16" t="s">
        <v>81</v>
      </c>
      <c r="F92" s="15" t="s">
        <v>81</v>
      </c>
      <c r="G92" s="39">
        <v>0</v>
      </c>
      <c r="H92" s="15">
        <v>0</v>
      </c>
      <c r="I92" s="39" t="s">
        <v>81</v>
      </c>
      <c r="J92" s="41" t="s">
        <v>81</v>
      </c>
      <c r="K92" s="39" t="s">
        <v>81</v>
      </c>
      <c r="L92" s="15" t="s">
        <v>81</v>
      </c>
      <c r="M92" s="39">
        <v>0</v>
      </c>
      <c r="N92" s="15">
        <v>0</v>
      </c>
      <c r="O92" s="100"/>
      <c r="Q92" s="21">
        <v>3</v>
      </c>
      <c r="R92" s="37">
        <v>44621</v>
      </c>
      <c r="S92" s="16" t="s">
        <v>81</v>
      </c>
      <c r="T92" s="15" t="s">
        <v>81</v>
      </c>
      <c r="U92" s="16" t="s">
        <v>81</v>
      </c>
      <c r="V92" s="15" t="s">
        <v>81</v>
      </c>
      <c r="W92" s="39">
        <v>0</v>
      </c>
      <c r="X92" s="40">
        <v>0</v>
      </c>
      <c r="Y92" s="109"/>
    </row>
    <row r="93" ht="30" customHeight="1" spans="1:25">
      <c r="A93" s="19">
        <v>4</v>
      </c>
      <c r="B93" s="37">
        <v>44652</v>
      </c>
      <c r="C93" s="38" t="s">
        <v>81</v>
      </c>
      <c r="D93" s="15" t="s">
        <v>81</v>
      </c>
      <c r="E93" s="38" t="s">
        <v>81</v>
      </c>
      <c r="F93" s="15" t="s">
        <v>81</v>
      </c>
      <c r="G93" s="39">
        <v>0</v>
      </c>
      <c r="H93" s="15">
        <v>0</v>
      </c>
      <c r="I93" s="38" t="s">
        <v>81</v>
      </c>
      <c r="J93" s="15" t="s">
        <v>81</v>
      </c>
      <c r="K93" s="38" t="s">
        <v>81</v>
      </c>
      <c r="L93" s="15" t="s">
        <v>81</v>
      </c>
      <c r="M93" s="39">
        <v>0</v>
      </c>
      <c r="N93" s="15">
        <v>0</v>
      </c>
      <c r="O93" s="100"/>
      <c r="Q93" s="21">
        <v>4</v>
      </c>
      <c r="R93" s="37">
        <v>44652</v>
      </c>
      <c r="S93" s="38" t="s">
        <v>81</v>
      </c>
      <c r="T93" s="15" t="s">
        <v>81</v>
      </c>
      <c r="U93" s="38" t="s">
        <v>81</v>
      </c>
      <c r="V93" s="15" t="s">
        <v>81</v>
      </c>
      <c r="W93" s="39">
        <v>0</v>
      </c>
      <c r="X93" s="40">
        <v>0</v>
      </c>
      <c r="Y93" s="109"/>
    </row>
    <row r="94" ht="30" customHeight="1" spans="1:25">
      <c r="A94" s="19">
        <v>5</v>
      </c>
      <c r="B94" s="37">
        <v>44682</v>
      </c>
      <c r="C94" s="38" t="s">
        <v>81</v>
      </c>
      <c r="D94" s="15" t="s">
        <v>81</v>
      </c>
      <c r="E94" s="16" t="s">
        <v>81</v>
      </c>
      <c r="F94" s="15" t="s">
        <v>81</v>
      </c>
      <c r="G94" s="39">
        <v>0</v>
      </c>
      <c r="H94" s="15">
        <v>0</v>
      </c>
      <c r="I94" s="38" t="s">
        <v>81</v>
      </c>
      <c r="J94" s="15" t="s">
        <v>81</v>
      </c>
      <c r="K94" s="39" t="s">
        <v>81</v>
      </c>
      <c r="L94" s="15" t="s">
        <v>81</v>
      </c>
      <c r="M94" s="39">
        <v>0</v>
      </c>
      <c r="N94" s="15">
        <v>0</v>
      </c>
      <c r="O94" s="100"/>
      <c r="Q94" s="21">
        <v>5</v>
      </c>
      <c r="R94" s="37">
        <v>44682</v>
      </c>
      <c r="S94" s="38" t="s">
        <v>81</v>
      </c>
      <c r="T94" s="15" t="s">
        <v>81</v>
      </c>
      <c r="U94" s="38" t="s">
        <v>81</v>
      </c>
      <c r="V94" s="15" t="s">
        <v>81</v>
      </c>
      <c r="W94" s="39">
        <v>0</v>
      </c>
      <c r="X94" s="40">
        <v>0</v>
      </c>
      <c r="Y94" s="109"/>
    </row>
    <row r="95" ht="30" customHeight="1" spans="1:25">
      <c r="A95" s="19">
        <v>6</v>
      </c>
      <c r="B95" s="37">
        <v>44713</v>
      </c>
      <c r="C95" s="38" t="s">
        <v>81</v>
      </c>
      <c r="D95" s="15" t="s">
        <v>81</v>
      </c>
      <c r="E95" s="38" t="s">
        <v>81</v>
      </c>
      <c r="F95" s="15" t="s">
        <v>81</v>
      </c>
      <c r="G95" s="39">
        <v>0</v>
      </c>
      <c r="H95" s="15">
        <v>0</v>
      </c>
      <c r="I95" s="38" t="s">
        <v>81</v>
      </c>
      <c r="J95" s="15" t="s">
        <v>81</v>
      </c>
      <c r="K95" s="38" t="s">
        <v>81</v>
      </c>
      <c r="L95" s="15" t="s">
        <v>81</v>
      </c>
      <c r="M95" s="39">
        <v>0</v>
      </c>
      <c r="N95" s="15">
        <v>0</v>
      </c>
      <c r="O95" s="100"/>
      <c r="Q95" s="21">
        <v>6</v>
      </c>
      <c r="R95" s="37">
        <v>44713</v>
      </c>
      <c r="S95" s="16" t="s">
        <v>81</v>
      </c>
      <c r="T95" s="15" t="s">
        <v>81</v>
      </c>
      <c r="U95" s="38" t="s">
        <v>81</v>
      </c>
      <c r="V95" s="15" t="s">
        <v>81</v>
      </c>
      <c r="W95" s="39">
        <v>0</v>
      </c>
      <c r="X95" s="40">
        <v>0</v>
      </c>
      <c r="Y95" s="109"/>
    </row>
    <row r="96" ht="30" customHeight="1" spans="1:25">
      <c r="A96" s="19">
        <v>7</v>
      </c>
      <c r="B96" s="37">
        <v>44743</v>
      </c>
      <c r="C96" s="38" t="s">
        <v>81</v>
      </c>
      <c r="D96" s="15" t="s">
        <v>81</v>
      </c>
      <c r="E96" s="38" t="s">
        <v>81</v>
      </c>
      <c r="F96" s="15" t="s">
        <v>81</v>
      </c>
      <c r="G96" s="39">
        <v>0</v>
      </c>
      <c r="H96" s="15">
        <v>0</v>
      </c>
      <c r="I96" s="38" t="s">
        <v>81</v>
      </c>
      <c r="J96" s="15" t="s">
        <v>81</v>
      </c>
      <c r="K96" s="38" t="s">
        <v>81</v>
      </c>
      <c r="L96" s="15" t="s">
        <v>81</v>
      </c>
      <c r="M96" s="39">
        <v>0</v>
      </c>
      <c r="N96" s="15">
        <v>0</v>
      </c>
      <c r="O96" s="100"/>
      <c r="Q96" s="21">
        <v>7</v>
      </c>
      <c r="R96" s="37">
        <v>44743</v>
      </c>
      <c r="S96" s="38" t="s">
        <v>81</v>
      </c>
      <c r="T96" s="15" t="s">
        <v>81</v>
      </c>
      <c r="U96" s="38" t="s">
        <v>81</v>
      </c>
      <c r="V96" s="15" t="s">
        <v>81</v>
      </c>
      <c r="W96" s="39">
        <v>0</v>
      </c>
      <c r="X96" s="40">
        <v>0</v>
      </c>
      <c r="Y96" s="109"/>
    </row>
    <row r="97" ht="30" customHeight="1" spans="1:25">
      <c r="A97" s="19">
        <v>8</v>
      </c>
      <c r="B97" s="37">
        <v>44774</v>
      </c>
      <c r="C97" s="38" t="s">
        <v>81</v>
      </c>
      <c r="D97" s="15" t="s">
        <v>81</v>
      </c>
      <c r="E97" s="16" t="s">
        <v>81</v>
      </c>
      <c r="F97" s="15" t="s">
        <v>81</v>
      </c>
      <c r="G97" s="39">
        <v>0</v>
      </c>
      <c r="H97" s="15">
        <v>0</v>
      </c>
      <c r="I97" s="38" t="s">
        <v>81</v>
      </c>
      <c r="J97" s="15" t="s">
        <v>81</v>
      </c>
      <c r="K97" s="39" t="s">
        <v>81</v>
      </c>
      <c r="L97" s="15" t="s">
        <v>81</v>
      </c>
      <c r="M97" s="39">
        <v>0</v>
      </c>
      <c r="N97" s="15">
        <v>0</v>
      </c>
      <c r="O97" s="100"/>
      <c r="Q97" s="21">
        <v>8</v>
      </c>
      <c r="R97" s="37">
        <v>44774</v>
      </c>
      <c r="S97" s="16" t="s">
        <v>81</v>
      </c>
      <c r="T97" s="15" t="s">
        <v>81</v>
      </c>
      <c r="U97" s="38" t="s">
        <v>81</v>
      </c>
      <c r="V97" s="15" t="s">
        <v>81</v>
      </c>
      <c r="W97" s="39">
        <v>0</v>
      </c>
      <c r="X97" s="40">
        <v>0</v>
      </c>
      <c r="Y97" s="109"/>
    </row>
    <row r="98" ht="30" customHeight="1" spans="1:25">
      <c r="A98" s="19">
        <v>9</v>
      </c>
      <c r="B98" s="37">
        <v>44805</v>
      </c>
      <c r="C98" s="39" t="s">
        <v>81</v>
      </c>
      <c r="D98" s="15" t="s">
        <v>81</v>
      </c>
      <c r="E98" s="16" t="s">
        <v>81</v>
      </c>
      <c r="F98" s="15" t="s">
        <v>81</v>
      </c>
      <c r="G98" s="39">
        <v>0</v>
      </c>
      <c r="H98" s="15">
        <v>0</v>
      </c>
      <c r="I98" s="39" t="s">
        <v>81</v>
      </c>
      <c r="J98" s="41" t="s">
        <v>81</v>
      </c>
      <c r="K98" s="39" t="s">
        <v>81</v>
      </c>
      <c r="L98" s="15" t="s">
        <v>81</v>
      </c>
      <c r="M98" s="39">
        <v>0</v>
      </c>
      <c r="N98" s="15">
        <v>0</v>
      </c>
      <c r="O98" s="100"/>
      <c r="Q98" s="21">
        <v>9</v>
      </c>
      <c r="R98" s="37">
        <v>44805</v>
      </c>
      <c r="S98" s="16" t="s">
        <v>81</v>
      </c>
      <c r="T98" s="15" t="s">
        <v>81</v>
      </c>
      <c r="U98" s="16" t="s">
        <v>81</v>
      </c>
      <c r="V98" s="41" t="s">
        <v>81</v>
      </c>
      <c r="W98" s="39">
        <v>0</v>
      </c>
      <c r="X98" s="40">
        <v>0</v>
      </c>
      <c r="Y98" s="109"/>
    </row>
    <row r="99" ht="30" customHeight="1" spans="1:25">
      <c r="A99" s="19">
        <v>10</v>
      </c>
      <c r="B99" s="37">
        <v>44835</v>
      </c>
      <c r="C99" s="39" t="s">
        <v>81</v>
      </c>
      <c r="D99" s="15" t="s">
        <v>81</v>
      </c>
      <c r="E99" s="16" t="s">
        <v>81</v>
      </c>
      <c r="F99" s="15" t="s">
        <v>81</v>
      </c>
      <c r="G99" s="39">
        <v>0</v>
      </c>
      <c r="H99" s="15">
        <v>0</v>
      </c>
      <c r="I99" s="39" t="s">
        <v>81</v>
      </c>
      <c r="J99" s="15" t="s">
        <v>81</v>
      </c>
      <c r="K99" s="39" t="s">
        <v>81</v>
      </c>
      <c r="L99" s="15" t="s">
        <v>81</v>
      </c>
      <c r="M99" s="39">
        <v>0</v>
      </c>
      <c r="N99" s="15">
        <v>0</v>
      </c>
      <c r="O99" s="100"/>
      <c r="Q99" s="21">
        <v>10</v>
      </c>
      <c r="R99" s="37">
        <v>44835</v>
      </c>
      <c r="S99" s="16" t="s">
        <v>81</v>
      </c>
      <c r="T99" s="15" t="s">
        <v>81</v>
      </c>
      <c r="U99" s="16" t="s">
        <v>81</v>
      </c>
      <c r="V99" s="15" t="s">
        <v>81</v>
      </c>
      <c r="W99" s="39">
        <v>0</v>
      </c>
      <c r="X99" s="40">
        <v>0</v>
      </c>
      <c r="Y99" s="109"/>
    </row>
    <row r="100" ht="30" customHeight="1" spans="1:25">
      <c r="A100" s="19">
        <v>11</v>
      </c>
      <c r="B100" s="37">
        <v>44866</v>
      </c>
      <c r="C100" s="39" t="s">
        <v>81</v>
      </c>
      <c r="D100" s="15" t="s">
        <v>81</v>
      </c>
      <c r="E100" s="16" t="s">
        <v>81</v>
      </c>
      <c r="F100" s="15" t="s">
        <v>81</v>
      </c>
      <c r="G100" s="39">
        <v>0</v>
      </c>
      <c r="H100" s="15">
        <v>0</v>
      </c>
      <c r="I100" s="39" t="s">
        <v>81</v>
      </c>
      <c r="J100" s="15" t="s">
        <v>81</v>
      </c>
      <c r="K100" s="39" t="s">
        <v>81</v>
      </c>
      <c r="L100" s="15" t="s">
        <v>81</v>
      </c>
      <c r="M100" s="39">
        <v>0</v>
      </c>
      <c r="N100" s="15">
        <v>0</v>
      </c>
      <c r="O100" s="100"/>
      <c r="Q100" s="21">
        <v>11</v>
      </c>
      <c r="R100" s="37">
        <v>44866</v>
      </c>
      <c r="S100" s="16" t="s">
        <v>81</v>
      </c>
      <c r="T100" s="15" t="s">
        <v>81</v>
      </c>
      <c r="U100" s="16" t="s">
        <v>81</v>
      </c>
      <c r="V100" s="15" t="s">
        <v>81</v>
      </c>
      <c r="W100" s="39">
        <v>0</v>
      </c>
      <c r="X100" s="40">
        <v>0</v>
      </c>
      <c r="Y100" s="109"/>
    </row>
    <row r="101" ht="30" customHeight="1" spans="1:25">
      <c r="A101" s="19">
        <v>12</v>
      </c>
      <c r="B101" s="37">
        <v>44896</v>
      </c>
      <c r="C101" s="39" t="s">
        <v>81</v>
      </c>
      <c r="D101" s="15" t="s">
        <v>81</v>
      </c>
      <c r="E101" s="16" t="s">
        <v>81</v>
      </c>
      <c r="F101" s="15" t="s">
        <v>81</v>
      </c>
      <c r="G101" s="39">
        <v>0</v>
      </c>
      <c r="H101" s="15">
        <v>0</v>
      </c>
      <c r="I101" s="39" t="s">
        <v>81</v>
      </c>
      <c r="J101" s="41" t="s">
        <v>81</v>
      </c>
      <c r="K101" s="39" t="s">
        <v>81</v>
      </c>
      <c r="L101" s="15" t="s">
        <v>81</v>
      </c>
      <c r="M101" s="39">
        <v>0</v>
      </c>
      <c r="N101" s="15">
        <v>0</v>
      </c>
      <c r="O101" s="100"/>
      <c r="Q101" s="21">
        <v>12</v>
      </c>
      <c r="R101" s="37">
        <v>44896</v>
      </c>
      <c r="S101" s="16" t="s">
        <v>81</v>
      </c>
      <c r="T101" s="15" t="s">
        <v>81</v>
      </c>
      <c r="U101" s="16" t="s">
        <v>81</v>
      </c>
      <c r="V101" s="15" t="s">
        <v>81</v>
      </c>
      <c r="W101" s="39">
        <v>0</v>
      </c>
      <c r="X101" s="40">
        <v>0</v>
      </c>
      <c r="Y101" s="109"/>
    </row>
    <row r="102" ht="30" customHeight="1" spans="1:25">
      <c r="A102" s="22"/>
      <c r="B102" s="53" t="s">
        <v>15</v>
      </c>
      <c r="C102" s="53">
        <f t="shared" ref="C102:N102" si="42">SUM(C90:C101)</f>
        <v>5</v>
      </c>
      <c r="D102" s="25">
        <f t="shared" si="42"/>
        <v>156.75</v>
      </c>
      <c r="E102" s="26">
        <f t="shared" si="42"/>
        <v>6</v>
      </c>
      <c r="F102" s="25">
        <f t="shared" si="42"/>
        <v>183.7</v>
      </c>
      <c r="G102" s="53">
        <f t="shared" si="42"/>
        <v>11</v>
      </c>
      <c r="H102" s="25">
        <f t="shared" si="42"/>
        <v>340.45</v>
      </c>
      <c r="I102" s="53">
        <f t="shared" si="42"/>
        <v>62</v>
      </c>
      <c r="J102" s="52">
        <f t="shared" si="42"/>
        <v>2020.85</v>
      </c>
      <c r="K102" s="53">
        <f t="shared" si="42"/>
        <v>69</v>
      </c>
      <c r="L102" s="25">
        <f t="shared" si="42"/>
        <v>2222.8</v>
      </c>
      <c r="M102" s="53">
        <f t="shared" si="42"/>
        <v>131</v>
      </c>
      <c r="N102" s="25">
        <f t="shared" si="42"/>
        <v>4243.65</v>
      </c>
      <c r="O102" s="101"/>
      <c r="Q102" s="22"/>
      <c r="R102" s="53" t="s">
        <v>15</v>
      </c>
      <c r="S102" s="26">
        <f t="shared" ref="S102:X102" si="43">SUM(S90:S101)</f>
        <v>6</v>
      </c>
      <c r="T102" s="25">
        <f t="shared" si="43"/>
        <v>184.65</v>
      </c>
      <c r="U102" s="25">
        <f t="shared" si="43"/>
        <v>2</v>
      </c>
      <c r="V102" s="25">
        <f t="shared" si="43"/>
        <v>60.95</v>
      </c>
      <c r="W102" s="53">
        <f t="shared" si="43"/>
        <v>8</v>
      </c>
      <c r="X102" s="68">
        <f t="shared" si="43"/>
        <v>245.6</v>
      </c>
      <c r="Y102" s="110"/>
    </row>
  </sheetData>
  <mergeCells count="100">
    <mergeCell ref="A1:R1"/>
    <mergeCell ref="C2:D2"/>
    <mergeCell ref="E2:F2"/>
    <mergeCell ref="G2:H2"/>
    <mergeCell ref="I2:J2"/>
    <mergeCell ref="K2:L2"/>
    <mergeCell ref="M2:N2"/>
    <mergeCell ref="O2:P2"/>
    <mergeCell ref="Q2:R2"/>
    <mergeCell ref="A18:T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A35:R35"/>
    <mergeCell ref="T35:AE35"/>
    <mergeCell ref="C36:D36"/>
    <mergeCell ref="E36:F36"/>
    <mergeCell ref="G36:H36"/>
    <mergeCell ref="I36:J36"/>
    <mergeCell ref="K36:L36"/>
    <mergeCell ref="M36:N36"/>
    <mergeCell ref="O36:P36"/>
    <mergeCell ref="Q36:R36"/>
    <mergeCell ref="V36:W36"/>
    <mergeCell ref="X36:Y36"/>
    <mergeCell ref="Z36:AA36"/>
    <mergeCell ref="AB36:AC36"/>
    <mergeCell ref="AD36:AE36"/>
    <mergeCell ref="AF36:AG36"/>
    <mergeCell ref="A52:H52"/>
    <mergeCell ref="J52:U52"/>
    <mergeCell ref="W52:AD52"/>
    <mergeCell ref="C53:D53"/>
    <mergeCell ref="E53:F53"/>
    <mergeCell ref="G53:H53"/>
    <mergeCell ref="L53:M53"/>
    <mergeCell ref="N53:O53"/>
    <mergeCell ref="P53:Q53"/>
    <mergeCell ref="R53:S53"/>
    <mergeCell ref="T53:U53"/>
    <mergeCell ref="Y53:Z53"/>
    <mergeCell ref="AA53:AB53"/>
    <mergeCell ref="AC53:AD53"/>
    <mergeCell ref="A70:H70"/>
    <mergeCell ref="J70:AC70"/>
    <mergeCell ref="C71:D71"/>
    <mergeCell ref="E71:F71"/>
    <mergeCell ref="G71:H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87:O87"/>
    <mergeCell ref="Q87:Y87"/>
    <mergeCell ref="C88:D88"/>
    <mergeCell ref="E88:F88"/>
    <mergeCell ref="G88:H88"/>
    <mergeCell ref="I88:J88"/>
    <mergeCell ref="K88:L88"/>
    <mergeCell ref="M88:N88"/>
    <mergeCell ref="S88:T88"/>
    <mergeCell ref="U88:V88"/>
    <mergeCell ref="W88:X88"/>
    <mergeCell ref="A2:A3"/>
    <mergeCell ref="A19:A20"/>
    <mergeCell ref="A36:A37"/>
    <mergeCell ref="A53:A54"/>
    <mergeCell ref="A71:A72"/>
    <mergeCell ref="A88:A89"/>
    <mergeCell ref="B2:B3"/>
    <mergeCell ref="B19:B20"/>
    <mergeCell ref="B36:B37"/>
    <mergeCell ref="B53:B54"/>
    <mergeCell ref="B71:B72"/>
    <mergeCell ref="B88:B89"/>
    <mergeCell ref="J53:J54"/>
    <mergeCell ref="J71:J72"/>
    <mergeCell ref="K53:K54"/>
    <mergeCell ref="K71:K72"/>
    <mergeCell ref="O88:O89"/>
    <mergeCell ref="O90:O102"/>
    <mergeCell ref="Q88:Q89"/>
    <mergeCell ref="R88:R89"/>
    <mergeCell ref="T36:T37"/>
    <mergeCell ref="U36:U37"/>
    <mergeCell ref="W53:W54"/>
    <mergeCell ref="X53:X54"/>
    <mergeCell ref="Y88:Y89"/>
    <mergeCell ref="Y90:Y10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米&amp;米</cp:lastModifiedBy>
  <dcterms:created xsi:type="dcterms:W3CDTF">2017-11-01T07:07:00Z</dcterms:created>
  <cp:lastPrinted>2017-11-01T07:14:00Z</cp:lastPrinted>
  <dcterms:modified xsi:type="dcterms:W3CDTF">2022-11-01T02:59:06Z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9374833DB63F49DEAA2C66790009D83B</vt:lpwstr>
  </property>
</Properties>
</file>